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S\FACTBOOK\2021\"/>
    </mc:Choice>
  </mc:AlternateContent>
  <xr:revisionPtr revIDLastSave="0" documentId="13_ncr:1_{A42F1D50-A9FF-4DAF-89AB-21E39FEADDF2}" xr6:coauthVersionLast="47" xr6:coauthVersionMax="47" xr10:uidLastSave="{00000000-0000-0000-0000-000000000000}"/>
  <bookViews>
    <workbookView xWindow="-38520" yWindow="-1845" windowWidth="38640" windowHeight="21240" xr2:uid="{00000000-000D-0000-FFFF-FFFF00000000}"/>
  </bookViews>
  <sheets>
    <sheet name="English" sheetId="4" r:id="rId1"/>
    <sheet name="Franc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Francais!$A$1:$J$161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8" i="5" l="1"/>
  <c r="B148" i="5"/>
  <c r="C148" i="5"/>
  <c r="D148" i="5"/>
  <c r="E148" i="5"/>
  <c r="F148" i="5"/>
  <c r="G148" i="5"/>
  <c r="G155" i="5"/>
  <c r="F155" i="5"/>
  <c r="E155" i="5"/>
  <c r="D155" i="5"/>
  <c r="C155" i="5"/>
  <c r="B155" i="5"/>
  <c r="A155" i="5"/>
  <c r="I133" i="5" l="1"/>
  <c r="H133" i="5"/>
  <c r="G133" i="5"/>
  <c r="F133" i="5"/>
  <c r="E133" i="5"/>
  <c r="D133" i="5"/>
  <c r="C133" i="5"/>
  <c r="B133" i="5"/>
  <c r="A133" i="5"/>
  <c r="I112" i="5"/>
  <c r="H112" i="5"/>
  <c r="G112" i="5"/>
  <c r="F112" i="5"/>
  <c r="E112" i="5"/>
  <c r="D112" i="5"/>
  <c r="C112" i="5"/>
  <c r="B112" i="5"/>
  <c r="A112" i="5"/>
  <c r="J88" i="5"/>
  <c r="I88" i="5"/>
  <c r="H88" i="5"/>
  <c r="G88" i="5"/>
  <c r="F88" i="5"/>
  <c r="E88" i="5"/>
  <c r="D88" i="5"/>
  <c r="C88" i="5"/>
  <c r="B88" i="5"/>
  <c r="A88" i="5"/>
  <c r="A68" i="5" l="1"/>
  <c r="B68" i="5"/>
  <c r="C68" i="5"/>
  <c r="D68" i="5"/>
  <c r="E68" i="5"/>
  <c r="F68" i="5"/>
  <c r="G68" i="5"/>
  <c r="H68" i="5"/>
  <c r="I68" i="5"/>
  <c r="I66" i="5"/>
  <c r="H66" i="5"/>
  <c r="G66" i="5"/>
  <c r="F66" i="5"/>
  <c r="E66" i="5"/>
  <c r="D66" i="5"/>
  <c r="C66" i="5"/>
  <c r="B66" i="5"/>
  <c r="A66" i="5"/>
  <c r="G42" i="5"/>
  <c r="F42" i="5"/>
  <c r="E42" i="5"/>
  <c r="D42" i="5"/>
  <c r="C42" i="5"/>
  <c r="B42" i="5"/>
  <c r="A42" i="5"/>
  <c r="G20" i="5" l="1"/>
  <c r="F20" i="5"/>
  <c r="E20" i="5"/>
  <c r="D20" i="5"/>
  <c r="C20" i="5"/>
  <c r="B20" i="5"/>
  <c r="A20" i="5"/>
  <c r="G154" i="5" l="1"/>
  <c r="F154" i="5"/>
  <c r="E154" i="5"/>
  <c r="D154" i="5"/>
  <c r="C154" i="5"/>
  <c r="B154" i="5"/>
  <c r="A154" i="5"/>
  <c r="I132" i="5" l="1"/>
  <c r="H132" i="5"/>
  <c r="G132" i="5"/>
  <c r="F132" i="5"/>
  <c r="E132" i="5"/>
  <c r="D132" i="5"/>
  <c r="C132" i="5"/>
  <c r="B132" i="5"/>
  <c r="A132" i="5"/>
  <c r="I111" i="5"/>
  <c r="H111" i="5"/>
  <c r="G111" i="5"/>
  <c r="F111" i="5"/>
  <c r="E111" i="5"/>
  <c r="D111" i="5"/>
  <c r="C111" i="5"/>
  <c r="B111" i="5"/>
  <c r="A111" i="5"/>
  <c r="J87" i="5"/>
  <c r="I87" i="5"/>
  <c r="H87" i="5"/>
  <c r="G87" i="5"/>
  <c r="F87" i="5"/>
  <c r="E87" i="5"/>
  <c r="D87" i="5"/>
  <c r="C87" i="5"/>
  <c r="B87" i="5"/>
  <c r="A87" i="5"/>
  <c r="I65" i="5" l="1"/>
  <c r="H65" i="5"/>
  <c r="G65" i="5"/>
  <c r="F65" i="5"/>
  <c r="E65" i="5"/>
  <c r="D65" i="5"/>
  <c r="C65" i="5"/>
  <c r="B65" i="5"/>
  <c r="A65" i="5"/>
  <c r="G19" i="5" l="1"/>
  <c r="F19" i="5"/>
  <c r="E19" i="5"/>
  <c r="D19" i="5"/>
  <c r="C19" i="5"/>
  <c r="B19" i="5"/>
  <c r="A19" i="5"/>
  <c r="G41" i="5"/>
  <c r="F41" i="5"/>
  <c r="E41" i="5"/>
  <c r="D41" i="5"/>
  <c r="C41" i="5"/>
  <c r="B41" i="5"/>
  <c r="A41" i="5"/>
  <c r="A15" i="5" l="1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22" i="5"/>
  <c r="B22" i="5"/>
  <c r="C22" i="5"/>
  <c r="D22" i="5"/>
  <c r="E22" i="5"/>
  <c r="F22" i="5"/>
  <c r="G22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3" i="5"/>
  <c r="B13" i="5"/>
  <c r="C13" i="5"/>
  <c r="E13" i="5"/>
  <c r="F13" i="5"/>
  <c r="H13" i="5"/>
  <c r="I13" i="5"/>
  <c r="J13" i="5"/>
  <c r="H15" i="5"/>
  <c r="I15" i="5"/>
  <c r="J15" i="5"/>
  <c r="H16" i="5"/>
  <c r="I16" i="5"/>
  <c r="J16" i="5"/>
  <c r="H17" i="5"/>
  <c r="I17" i="5"/>
  <c r="J17" i="5"/>
  <c r="H22" i="5"/>
  <c r="I22" i="5"/>
  <c r="J22" i="5"/>
  <c r="H23" i="5"/>
  <c r="I23" i="5"/>
  <c r="J23" i="5"/>
  <c r="A24" i="5"/>
  <c r="H24" i="5"/>
  <c r="I24" i="5"/>
  <c r="J24" i="5"/>
  <c r="A25" i="5"/>
  <c r="B25" i="5"/>
  <c r="C25" i="5"/>
  <c r="D25" i="5"/>
  <c r="E25" i="5"/>
  <c r="F25" i="5"/>
  <c r="G25" i="5"/>
  <c r="H25" i="5"/>
  <c r="I25" i="5"/>
  <c r="J25" i="5"/>
  <c r="H26" i="5"/>
  <c r="I26" i="5"/>
  <c r="J26" i="5"/>
  <c r="C27" i="5"/>
  <c r="F27" i="5"/>
  <c r="G27" i="5"/>
  <c r="H27" i="5"/>
  <c r="I27" i="5"/>
  <c r="J27" i="5"/>
  <c r="A28" i="5"/>
  <c r="D28" i="5"/>
  <c r="G28" i="5"/>
  <c r="H28" i="5"/>
  <c r="I28" i="5"/>
  <c r="J28" i="5"/>
  <c r="A30" i="5"/>
  <c r="B30" i="5"/>
  <c r="C30" i="5"/>
  <c r="D30" i="5"/>
  <c r="E30" i="5"/>
  <c r="F30" i="5"/>
  <c r="H30" i="5"/>
  <c r="I30" i="5"/>
  <c r="J30" i="5"/>
  <c r="A31" i="5"/>
  <c r="B31" i="5"/>
  <c r="C31" i="5"/>
  <c r="D31" i="5"/>
  <c r="E31" i="5"/>
  <c r="F31" i="5"/>
  <c r="H31" i="5"/>
  <c r="I31" i="5"/>
  <c r="J31" i="5"/>
  <c r="A32" i="5"/>
  <c r="B32" i="5"/>
  <c r="C32" i="5"/>
  <c r="D32" i="5"/>
  <c r="E32" i="5"/>
  <c r="F32" i="5"/>
  <c r="H32" i="5"/>
  <c r="I32" i="5"/>
  <c r="J32" i="5"/>
  <c r="A33" i="5"/>
  <c r="B33" i="5"/>
  <c r="C33" i="5"/>
  <c r="D33" i="5"/>
  <c r="E33" i="5"/>
  <c r="F33" i="5"/>
  <c r="H33" i="5"/>
  <c r="I33" i="5"/>
  <c r="J33" i="5"/>
  <c r="A34" i="5"/>
  <c r="B34" i="5"/>
  <c r="C34" i="5"/>
  <c r="D34" i="5"/>
  <c r="E34" i="5"/>
  <c r="F34" i="5"/>
  <c r="H34" i="5"/>
  <c r="I34" i="5"/>
  <c r="J34" i="5"/>
  <c r="A35" i="5"/>
  <c r="B35" i="5"/>
  <c r="C35" i="5"/>
  <c r="D35" i="5"/>
  <c r="E35" i="5"/>
  <c r="F35" i="5"/>
  <c r="H35" i="5"/>
  <c r="I35" i="5"/>
  <c r="J35" i="5"/>
  <c r="A37" i="5"/>
  <c r="B37" i="5"/>
  <c r="C37" i="5"/>
  <c r="D37" i="5"/>
  <c r="E37" i="5"/>
  <c r="F37" i="5"/>
  <c r="H37" i="5"/>
  <c r="I37" i="5"/>
  <c r="J37" i="5"/>
  <c r="A38" i="5"/>
  <c r="B38" i="5"/>
  <c r="C38" i="5"/>
  <c r="D38" i="5"/>
  <c r="E38" i="5"/>
  <c r="F38" i="5"/>
  <c r="H38" i="5"/>
  <c r="I38" i="5"/>
  <c r="J38" i="5"/>
  <c r="A39" i="5"/>
  <c r="B39" i="5"/>
  <c r="C39" i="5"/>
  <c r="D39" i="5"/>
  <c r="E39" i="5"/>
  <c r="F39" i="5"/>
  <c r="H39" i="5"/>
  <c r="I39" i="5"/>
  <c r="J39" i="5"/>
  <c r="A40" i="5"/>
  <c r="B40" i="5"/>
  <c r="C40" i="5"/>
  <c r="D40" i="5"/>
  <c r="E40" i="5"/>
  <c r="F40" i="5"/>
  <c r="G40" i="5"/>
  <c r="A44" i="5"/>
  <c r="B44" i="5"/>
  <c r="C44" i="5"/>
  <c r="D44" i="5"/>
  <c r="E44" i="5"/>
  <c r="F44" i="5"/>
  <c r="G44" i="5"/>
  <c r="H44" i="5"/>
  <c r="I44" i="5"/>
  <c r="J44" i="5"/>
  <c r="H45" i="5"/>
  <c r="I45" i="5"/>
  <c r="J45" i="5"/>
  <c r="H46" i="5"/>
  <c r="I46" i="5"/>
  <c r="J46" i="5"/>
  <c r="H47" i="5"/>
  <c r="I47" i="5"/>
  <c r="J47" i="5"/>
  <c r="A48" i="5"/>
  <c r="B48" i="5"/>
  <c r="C48" i="5"/>
  <c r="D48" i="5"/>
  <c r="E48" i="5"/>
  <c r="F48" i="5"/>
  <c r="G48" i="5"/>
  <c r="H48" i="5"/>
  <c r="I48" i="5"/>
  <c r="J48" i="5"/>
  <c r="A49" i="5"/>
  <c r="B49" i="5"/>
  <c r="C49" i="5"/>
  <c r="D49" i="5"/>
  <c r="E49" i="5"/>
  <c r="F49" i="5"/>
  <c r="G49" i="5"/>
  <c r="H49" i="5"/>
  <c r="I49" i="5"/>
  <c r="J49" i="5"/>
  <c r="J50" i="5"/>
  <c r="C51" i="5"/>
  <c r="E51" i="5"/>
  <c r="G51" i="5"/>
  <c r="H51" i="5"/>
  <c r="I51" i="5"/>
  <c r="J51" i="5"/>
  <c r="A52" i="5"/>
  <c r="I52" i="5"/>
  <c r="J52" i="5"/>
  <c r="A54" i="5"/>
  <c r="B54" i="5"/>
  <c r="C54" i="5"/>
  <c r="D54" i="5"/>
  <c r="E54" i="5"/>
  <c r="F54" i="5"/>
  <c r="G54" i="5"/>
  <c r="H54" i="5"/>
  <c r="J54" i="5"/>
  <c r="A55" i="5"/>
  <c r="B55" i="5"/>
  <c r="C55" i="5"/>
  <c r="D55" i="5"/>
  <c r="E55" i="5"/>
  <c r="F55" i="5"/>
  <c r="G55" i="5"/>
  <c r="H55" i="5"/>
  <c r="J55" i="5"/>
  <c r="A56" i="5"/>
  <c r="B56" i="5"/>
  <c r="C56" i="5"/>
  <c r="D56" i="5"/>
  <c r="E56" i="5"/>
  <c r="F56" i="5"/>
  <c r="G56" i="5"/>
  <c r="H56" i="5"/>
  <c r="J56" i="5"/>
  <c r="A57" i="5"/>
  <c r="B57" i="5"/>
  <c r="C57" i="5"/>
  <c r="D57" i="5"/>
  <c r="E57" i="5"/>
  <c r="F57" i="5"/>
  <c r="G57" i="5"/>
  <c r="H57" i="5"/>
  <c r="J57" i="5"/>
  <c r="A58" i="5"/>
  <c r="B58" i="5"/>
  <c r="C58" i="5"/>
  <c r="D58" i="5"/>
  <c r="E58" i="5"/>
  <c r="F58" i="5"/>
  <c r="G58" i="5"/>
  <c r="H58" i="5"/>
  <c r="J58" i="5"/>
  <c r="A59" i="5"/>
  <c r="B59" i="5"/>
  <c r="C59" i="5"/>
  <c r="D59" i="5"/>
  <c r="E59" i="5"/>
  <c r="F59" i="5"/>
  <c r="G59" i="5"/>
  <c r="H59" i="5"/>
  <c r="J59" i="5"/>
  <c r="A61" i="5"/>
  <c r="B61" i="5"/>
  <c r="C61" i="5"/>
  <c r="D61" i="5"/>
  <c r="E61" i="5"/>
  <c r="F61" i="5"/>
  <c r="G61" i="5"/>
  <c r="H61" i="5"/>
  <c r="J61" i="5"/>
  <c r="A62" i="5"/>
  <c r="B62" i="5"/>
  <c r="C62" i="5"/>
  <c r="D62" i="5"/>
  <c r="E62" i="5"/>
  <c r="F62" i="5"/>
  <c r="G62" i="5"/>
  <c r="H62" i="5"/>
  <c r="J62" i="5"/>
  <c r="A63" i="5"/>
  <c r="B63" i="5"/>
  <c r="C63" i="5"/>
  <c r="D63" i="5"/>
  <c r="E63" i="5"/>
  <c r="F63" i="5"/>
  <c r="G63" i="5"/>
  <c r="H63" i="5"/>
  <c r="J63" i="5"/>
  <c r="A64" i="5"/>
  <c r="B64" i="5"/>
  <c r="C64" i="5"/>
  <c r="D64" i="5"/>
  <c r="E64" i="5"/>
  <c r="F64" i="5"/>
  <c r="G64" i="5"/>
  <c r="H64" i="5"/>
  <c r="I64" i="5"/>
  <c r="J68" i="5"/>
  <c r="J70" i="5"/>
  <c r="A71" i="5"/>
  <c r="B71" i="5"/>
  <c r="C71" i="5"/>
  <c r="D71" i="5"/>
  <c r="E71" i="5"/>
  <c r="F71" i="5"/>
  <c r="G71" i="5"/>
  <c r="H71" i="5"/>
  <c r="I71" i="5"/>
  <c r="J71" i="5"/>
  <c r="A72" i="5"/>
  <c r="B72" i="5"/>
  <c r="C72" i="5"/>
  <c r="D72" i="5"/>
  <c r="E72" i="5"/>
  <c r="F72" i="5"/>
  <c r="G72" i="5"/>
  <c r="H72" i="5"/>
  <c r="I72" i="5"/>
  <c r="J72" i="5"/>
  <c r="J74" i="5"/>
  <c r="A76" i="5"/>
  <c r="B76" i="5"/>
  <c r="C76" i="5"/>
  <c r="D76" i="5"/>
  <c r="E76" i="5"/>
  <c r="F76" i="5"/>
  <c r="G76" i="5"/>
  <c r="H76" i="5"/>
  <c r="I76" i="5"/>
  <c r="A77" i="5"/>
  <c r="B77" i="5"/>
  <c r="C77" i="5"/>
  <c r="D77" i="5"/>
  <c r="E77" i="5"/>
  <c r="F77" i="5"/>
  <c r="G77" i="5"/>
  <c r="H77" i="5"/>
  <c r="I77" i="5"/>
  <c r="A78" i="5"/>
  <c r="B78" i="5"/>
  <c r="C78" i="5"/>
  <c r="D78" i="5"/>
  <c r="E78" i="5"/>
  <c r="F78" i="5"/>
  <c r="G78" i="5"/>
  <c r="H78" i="5"/>
  <c r="I78" i="5"/>
  <c r="A79" i="5"/>
  <c r="B79" i="5"/>
  <c r="C79" i="5"/>
  <c r="D79" i="5"/>
  <c r="E79" i="5"/>
  <c r="F79" i="5"/>
  <c r="G79" i="5"/>
  <c r="H79" i="5"/>
  <c r="I79" i="5"/>
  <c r="A80" i="5"/>
  <c r="B80" i="5"/>
  <c r="D80" i="5"/>
  <c r="E80" i="5"/>
  <c r="F80" i="5"/>
  <c r="G80" i="5"/>
  <c r="H80" i="5"/>
  <c r="J80" i="5"/>
  <c r="A81" i="5"/>
  <c r="B81" i="5"/>
  <c r="C81" i="5"/>
  <c r="D81" i="5"/>
  <c r="E81" i="5"/>
  <c r="F81" i="5"/>
  <c r="G81" i="5"/>
  <c r="H81" i="5"/>
  <c r="J81" i="5"/>
  <c r="A83" i="5"/>
  <c r="B83" i="5"/>
  <c r="C83" i="5"/>
  <c r="D83" i="5"/>
  <c r="E83" i="5"/>
  <c r="F83" i="5"/>
  <c r="G83" i="5"/>
  <c r="H83" i="5"/>
  <c r="J83" i="5"/>
  <c r="A84" i="5"/>
  <c r="B84" i="5"/>
  <c r="C84" i="5"/>
  <c r="D84" i="5"/>
  <c r="E84" i="5"/>
  <c r="F84" i="5"/>
  <c r="G84" i="5"/>
  <c r="H84" i="5"/>
  <c r="J84" i="5"/>
  <c r="A85" i="5"/>
  <c r="B85" i="5"/>
  <c r="C85" i="5"/>
  <c r="D85" i="5"/>
  <c r="E85" i="5"/>
  <c r="F85" i="5"/>
  <c r="G85" i="5"/>
  <c r="H85" i="5"/>
  <c r="J85" i="5"/>
  <c r="A86" i="5"/>
  <c r="B86" i="5"/>
  <c r="C86" i="5"/>
  <c r="D86" i="5"/>
  <c r="E86" i="5"/>
  <c r="F86" i="5"/>
  <c r="G86" i="5"/>
  <c r="H86" i="5"/>
  <c r="I86" i="5"/>
  <c r="J86" i="5"/>
  <c r="A90" i="5"/>
  <c r="B90" i="5"/>
  <c r="C90" i="5"/>
  <c r="D90" i="5"/>
  <c r="E90" i="5"/>
  <c r="F90" i="5"/>
  <c r="G90" i="5"/>
  <c r="H90" i="5"/>
  <c r="I90" i="5"/>
  <c r="J90" i="5"/>
  <c r="B92" i="5"/>
  <c r="C92" i="5"/>
  <c r="D92" i="5"/>
  <c r="E92" i="5"/>
  <c r="F92" i="5"/>
  <c r="G92" i="5"/>
  <c r="H92" i="5"/>
  <c r="I92" i="5"/>
  <c r="J92" i="5"/>
  <c r="A95" i="5"/>
  <c r="B95" i="5"/>
  <c r="C95" i="5"/>
  <c r="D95" i="5"/>
  <c r="E95" i="5"/>
  <c r="F95" i="5"/>
  <c r="G95" i="5"/>
  <c r="H95" i="5"/>
  <c r="I95" i="5"/>
  <c r="J95" i="5"/>
  <c r="A96" i="5"/>
  <c r="B96" i="5"/>
  <c r="C96" i="5"/>
  <c r="D96" i="5"/>
  <c r="E96" i="5"/>
  <c r="F96" i="5"/>
  <c r="G96" i="5"/>
  <c r="H96" i="5"/>
  <c r="I96" i="5"/>
  <c r="J96" i="5"/>
  <c r="J97" i="5"/>
  <c r="I98" i="5"/>
  <c r="J98" i="5"/>
  <c r="A100" i="5"/>
  <c r="C100" i="5"/>
  <c r="D100" i="5"/>
  <c r="E100" i="5"/>
  <c r="F100" i="5"/>
  <c r="G100" i="5"/>
  <c r="I100" i="5"/>
  <c r="J100" i="5"/>
  <c r="A101" i="5"/>
  <c r="B101" i="5"/>
  <c r="C101" i="5"/>
  <c r="D101" i="5"/>
  <c r="E101" i="5"/>
  <c r="F101" i="5"/>
  <c r="G101" i="5"/>
  <c r="H101" i="5"/>
  <c r="I101" i="5"/>
  <c r="J101" i="5"/>
  <c r="A102" i="5"/>
  <c r="B102" i="5"/>
  <c r="C102" i="5"/>
  <c r="D102" i="5"/>
  <c r="E102" i="5"/>
  <c r="F102" i="5"/>
  <c r="G102" i="5"/>
  <c r="H102" i="5"/>
  <c r="I102" i="5"/>
  <c r="J102" i="5"/>
  <c r="A103" i="5"/>
  <c r="B103" i="5"/>
  <c r="C103" i="5"/>
  <c r="D103" i="5"/>
  <c r="E103" i="5"/>
  <c r="F103" i="5"/>
  <c r="G103" i="5"/>
  <c r="H103" i="5"/>
  <c r="I103" i="5"/>
  <c r="J103" i="5"/>
  <c r="A104" i="5"/>
  <c r="B104" i="5"/>
  <c r="D104" i="5"/>
  <c r="E104" i="5"/>
  <c r="F104" i="5"/>
  <c r="G104" i="5"/>
  <c r="I104" i="5"/>
  <c r="J104" i="5"/>
  <c r="A105" i="5"/>
  <c r="B105" i="5"/>
  <c r="C105" i="5"/>
  <c r="D105" i="5"/>
  <c r="E105" i="5"/>
  <c r="F105" i="5"/>
  <c r="G105" i="5"/>
  <c r="I105" i="5"/>
  <c r="J105" i="5"/>
  <c r="A107" i="5"/>
  <c r="B107" i="5"/>
  <c r="C107" i="5"/>
  <c r="D107" i="5"/>
  <c r="E107" i="5"/>
  <c r="F107" i="5"/>
  <c r="G107" i="5"/>
  <c r="I107" i="5"/>
  <c r="J107" i="5"/>
  <c r="A108" i="5"/>
  <c r="B108" i="5"/>
  <c r="C108" i="5"/>
  <c r="D108" i="5"/>
  <c r="E108" i="5"/>
  <c r="F108" i="5"/>
  <c r="G108" i="5"/>
  <c r="I108" i="5"/>
  <c r="J108" i="5"/>
  <c r="A109" i="5"/>
  <c r="B109" i="5"/>
  <c r="C109" i="5"/>
  <c r="D109" i="5"/>
  <c r="E109" i="5"/>
  <c r="F109" i="5"/>
  <c r="G109" i="5"/>
  <c r="I109" i="5"/>
  <c r="J109" i="5"/>
  <c r="A110" i="5"/>
  <c r="B110" i="5"/>
  <c r="C110" i="5"/>
  <c r="D110" i="5"/>
  <c r="E110" i="5"/>
  <c r="F110" i="5"/>
  <c r="G110" i="5"/>
  <c r="H110" i="5"/>
  <c r="I110" i="5"/>
  <c r="A114" i="5"/>
  <c r="B114" i="5"/>
  <c r="C114" i="5"/>
  <c r="D114" i="5"/>
  <c r="E114" i="5"/>
  <c r="F114" i="5"/>
  <c r="G114" i="5"/>
  <c r="H114" i="5"/>
  <c r="I114" i="5"/>
  <c r="J114" i="5"/>
  <c r="J115" i="5"/>
  <c r="A116" i="5"/>
  <c r="J116" i="5"/>
  <c r="A117" i="5"/>
  <c r="B117" i="5"/>
  <c r="C117" i="5"/>
  <c r="D117" i="5"/>
  <c r="E117" i="5"/>
  <c r="F117" i="5"/>
  <c r="G117" i="5"/>
  <c r="H117" i="5"/>
  <c r="I117" i="5"/>
  <c r="J117" i="5"/>
  <c r="J118" i="5"/>
  <c r="I119" i="5"/>
  <c r="J119" i="5"/>
  <c r="A121" i="5"/>
  <c r="B121" i="5"/>
  <c r="C121" i="5"/>
  <c r="D121" i="5"/>
  <c r="E121" i="5"/>
  <c r="F121" i="5"/>
  <c r="G121" i="5"/>
  <c r="H121" i="5"/>
  <c r="I121" i="5"/>
  <c r="J121" i="5"/>
  <c r="A122" i="5"/>
  <c r="B122" i="5"/>
  <c r="C122" i="5"/>
  <c r="D122" i="5"/>
  <c r="E122" i="5"/>
  <c r="F122" i="5"/>
  <c r="G122" i="5"/>
  <c r="H122" i="5"/>
  <c r="J122" i="5"/>
  <c r="A123" i="5"/>
  <c r="B123" i="5"/>
  <c r="C123" i="5"/>
  <c r="D123" i="5"/>
  <c r="E123" i="5"/>
  <c r="F123" i="5"/>
  <c r="G123" i="5"/>
  <c r="H123" i="5"/>
  <c r="J123" i="5"/>
  <c r="A124" i="5"/>
  <c r="B124" i="5"/>
  <c r="C124" i="5"/>
  <c r="D124" i="5"/>
  <c r="E124" i="5"/>
  <c r="F124" i="5"/>
  <c r="G124" i="5"/>
  <c r="H124" i="5"/>
  <c r="J124" i="5"/>
  <c r="A125" i="5"/>
  <c r="B125" i="5"/>
  <c r="C125" i="5"/>
  <c r="D125" i="5"/>
  <c r="E125" i="5"/>
  <c r="F125" i="5"/>
  <c r="G125" i="5"/>
  <c r="H125" i="5"/>
  <c r="J125" i="5"/>
  <c r="A126" i="5"/>
  <c r="B126" i="5"/>
  <c r="C126" i="5"/>
  <c r="D126" i="5"/>
  <c r="E126" i="5"/>
  <c r="F126" i="5"/>
  <c r="G126" i="5"/>
  <c r="I126" i="5"/>
  <c r="J126" i="5"/>
  <c r="A128" i="5"/>
  <c r="B128" i="5"/>
  <c r="C128" i="5"/>
  <c r="D128" i="5"/>
  <c r="E128" i="5"/>
  <c r="F128" i="5"/>
  <c r="G128" i="5"/>
  <c r="I128" i="5"/>
  <c r="J128" i="5"/>
  <c r="A129" i="5"/>
  <c r="B129" i="5"/>
  <c r="C129" i="5"/>
  <c r="D129" i="5"/>
  <c r="E129" i="5"/>
  <c r="F129" i="5"/>
  <c r="G129" i="5"/>
  <c r="I129" i="5"/>
  <c r="J129" i="5"/>
  <c r="A130" i="5"/>
  <c r="B130" i="5"/>
  <c r="C130" i="5"/>
  <c r="D130" i="5"/>
  <c r="E130" i="5"/>
  <c r="F130" i="5"/>
  <c r="G130" i="5"/>
  <c r="I130" i="5"/>
  <c r="J130" i="5"/>
  <c r="A131" i="5"/>
  <c r="B131" i="5"/>
  <c r="C131" i="5"/>
  <c r="D131" i="5"/>
  <c r="E131" i="5"/>
  <c r="F131" i="5"/>
  <c r="G131" i="5"/>
  <c r="H131" i="5"/>
  <c r="I131" i="5"/>
  <c r="A135" i="5"/>
  <c r="B135" i="5"/>
  <c r="C135" i="5"/>
  <c r="D135" i="5"/>
  <c r="E135" i="5"/>
  <c r="F135" i="5"/>
  <c r="G135" i="5"/>
  <c r="H135" i="5"/>
  <c r="I135" i="5"/>
  <c r="J135" i="5"/>
  <c r="J136" i="5"/>
  <c r="A137" i="5"/>
  <c r="B137" i="5"/>
  <c r="C137" i="5"/>
  <c r="D137" i="5"/>
  <c r="E137" i="5"/>
  <c r="F137" i="5"/>
  <c r="G137" i="5"/>
  <c r="H137" i="5"/>
  <c r="I137" i="5"/>
  <c r="J137" i="5"/>
  <c r="A138" i="5"/>
  <c r="B138" i="5"/>
  <c r="C138" i="5"/>
  <c r="D138" i="5"/>
  <c r="E138" i="5"/>
  <c r="F138" i="5"/>
  <c r="G138" i="5"/>
  <c r="H138" i="5"/>
  <c r="I138" i="5"/>
  <c r="J138" i="5"/>
  <c r="H139" i="5"/>
  <c r="I139" i="5"/>
  <c r="J139" i="5"/>
  <c r="C140" i="5"/>
  <c r="D140" i="5"/>
  <c r="F140" i="5"/>
  <c r="G140" i="5"/>
  <c r="H140" i="5"/>
  <c r="I140" i="5"/>
  <c r="J140" i="5"/>
  <c r="A141" i="5"/>
  <c r="H141" i="5"/>
  <c r="I141" i="5"/>
  <c r="J141" i="5"/>
  <c r="A143" i="5"/>
  <c r="B143" i="5"/>
  <c r="C143" i="5"/>
  <c r="E143" i="5"/>
  <c r="F143" i="5"/>
  <c r="H143" i="5"/>
  <c r="I143" i="5"/>
  <c r="J143" i="5"/>
  <c r="A144" i="5"/>
  <c r="B144" i="5"/>
  <c r="C144" i="5"/>
  <c r="E144" i="5"/>
  <c r="F144" i="5"/>
  <c r="H144" i="5"/>
  <c r="I144" i="5"/>
  <c r="J144" i="5"/>
  <c r="A145" i="5"/>
  <c r="B145" i="5"/>
  <c r="C145" i="5"/>
  <c r="E145" i="5"/>
  <c r="F145" i="5"/>
  <c r="H145" i="5"/>
  <c r="I145" i="5"/>
  <c r="J145" i="5"/>
  <c r="A146" i="5"/>
  <c r="B146" i="5"/>
  <c r="C146" i="5"/>
  <c r="E146" i="5"/>
  <c r="F146" i="5"/>
  <c r="H146" i="5"/>
  <c r="I146" i="5"/>
  <c r="J146" i="5"/>
  <c r="A147" i="5"/>
  <c r="B147" i="5"/>
  <c r="C147" i="5"/>
  <c r="E147" i="5"/>
  <c r="F147" i="5"/>
  <c r="H147" i="5"/>
  <c r="I147" i="5"/>
  <c r="J147" i="5"/>
  <c r="A150" i="5"/>
  <c r="B150" i="5"/>
  <c r="C150" i="5"/>
  <c r="E150" i="5"/>
  <c r="F150" i="5"/>
  <c r="H150" i="5"/>
  <c r="I150" i="5"/>
  <c r="J150" i="5"/>
  <c r="A151" i="5"/>
  <c r="B151" i="5"/>
  <c r="C151" i="5"/>
  <c r="E151" i="5"/>
  <c r="F151" i="5"/>
  <c r="H151" i="5"/>
  <c r="I151" i="5"/>
  <c r="J151" i="5"/>
  <c r="A152" i="5"/>
  <c r="B152" i="5"/>
  <c r="C152" i="5"/>
  <c r="E152" i="5"/>
  <c r="F152" i="5"/>
  <c r="H152" i="5"/>
  <c r="I152" i="5"/>
  <c r="J152" i="5"/>
  <c r="A153" i="5"/>
  <c r="B153" i="5"/>
  <c r="C153" i="5"/>
  <c r="D153" i="5"/>
  <c r="E153" i="5"/>
  <c r="F153" i="5"/>
  <c r="G153" i="5"/>
  <c r="A157" i="5"/>
  <c r="B157" i="5"/>
  <c r="C157" i="5"/>
  <c r="D157" i="5"/>
  <c r="E157" i="5"/>
  <c r="F157" i="5"/>
  <c r="G157" i="5"/>
  <c r="H157" i="5"/>
  <c r="I157" i="5"/>
  <c r="J157" i="5"/>
  <c r="I158" i="5"/>
  <c r="J158" i="5"/>
  <c r="H159" i="5"/>
  <c r="I159" i="5"/>
  <c r="J159" i="5"/>
  <c r="H160" i="5"/>
  <c r="I160" i="5"/>
  <c r="J160" i="5"/>
  <c r="H161" i="5"/>
  <c r="I161" i="5"/>
  <c r="J161" i="5"/>
  <c r="G13" i="5" l="1"/>
  <c r="G12" i="5"/>
  <c r="G11" i="5"/>
  <c r="G10" i="5"/>
  <c r="G9" i="5"/>
  <c r="G8" i="5"/>
  <c r="H100" i="4" l="1"/>
  <c r="H100" i="5" s="1"/>
  <c r="B100" i="4" l="1"/>
  <c r="B100" i="5" s="1"/>
  <c r="C80" i="4"/>
  <c r="C80" i="5" s="1"/>
  <c r="H104" i="4"/>
  <c r="H104" i="5" s="1"/>
  <c r="H105" i="5"/>
  <c r="H107" i="5"/>
  <c r="H108" i="5"/>
  <c r="H109" i="5"/>
  <c r="C104" i="4"/>
  <c r="C104" i="5" s="1"/>
  <c r="G143" i="5" l="1"/>
  <c r="G144" i="5"/>
  <c r="G145" i="5"/>
  <c r="G146" i="5"/>
  <c r="G147" i="5"/>
  <c r="D143" i="5"/>
  <c r="D144" i="5"/>
  <c r="D145" i="5"/>
  <c r="D146" i="5"/>
  <c r="D147" i="5"/>
  <c r="G152" i="5"/>
  <c r="G151" i="5"/>
  <c r="G150" i="5"/>
  <c r="D150" i="5"/>
  <c r="D151" i="5"/>
  <c r="D152" i="5"/>
  <c r="I122" i="4"/>
  <c r="I122" i="5" s="1"/>
  <c r="I123" i="4"/>
  <c r="I123" i="5" s="1"/>
  <c r="I124" i="4"/>
  <c r="I124" i="5" s="1"/>
  <c r="I125" i="5"/>
  <c r="I80" i="4" l="1"/>
  <c r="I80" i="5" s="1"/>
  <c r="J77" i="4"/>
  <c r="J77" i="5" s="1"/>
  <c r="J78" i="4"/>
  <c r="J78" i="5" s="1"/>
  <c r="J79" i="4"/>
  <c r="J79" i="5" s="1"/>
  <c r="J76" i="4"/>
  <c r="J76" i="5" s="1"/>
  <c r="I54" i="5"/>
  <c r="I55" i="5"/>
  <c r="I56" i="5"/>
  <c r="I57" i="5"/>
  <c r="I58" i="5"/>
  <c r="G30" i="5"/>
  <c r="G31" i="5"/>
  <c r="G32" i="5"/>
  <c r="G33" i="5"/>
  <c r="G34" i="5"/>
  <c r="D8" i="5"/>
  <c r="D9" i="5"/>
  <c r="D10" i="5"/>
  <c r="D11" i="5"/>
  <c r="D12" i="5"/>
  <c r="H126" i="5" l="1"/>
  <c r="H128" i="5"/>
  <c r="H129" i="5"/>
  <c r="H130" i="5"/>
  <c r="I81" i="5"/>
  <c r="I83" i="5"/>
  <c r="I84" i="5"/>
  <c r="I85" i="5"/>
  <c r="I59" i="5"/>
  <c r="I61" i="5"/>
  <c r="I62" i="5"/>
  <c r="I63" i="5"/>
  <c r="G35" i="5" l="1"/>
  <c r="G37" i="5"/>
  <c r="G38" i="5"/>
  <c r="G39" i="5"/>
  <c r="D13" i="5"/>
</calcChain>
</file>

<file path=xl/sharedStrings.xml><?xml version="1.0" encoding="utf-8"?>
<sst xmlns="http://schemas.openxmlformats.org/spreadsheetml/2006/main" count="196" uniqueCount="106">
  <si>
    <t>Individual</t>
  </si>
  <si>
    <t>Group</t>
  </si>
  <si>
    <t>Year</t>
  </si>
  <si>
    <t>Total</t>
  </si>
  <si>
    <t>Bonds</t>
  </si>
  <si>
    <t>Stocks</t>
  </si>
  <si>
    <t>Cash</t>
  </si>
  <si>
    <t>Worldwide</t>
  </si>
  <si>
    <t>In Canada</t>
  </si>
  <si>
    <t>Assets</t>
  </si>
  <si>
    <t>Mutual funds</t>
  </si>
  <si>
    <t>Mortgage loans</t>
  </si>
  <si>
    <t>Real estate</t>
  </si>
  <si>
    <t>Reinsurance assets</t>
  </si>
  <si>
    <t>Other assets</t>
  </si>
  <si>
    <t>Assets in Canada held on behalf of foreign policyholders are excluded</t>
  </si>
  <si>
    <t>Policy loans are reported under Other Assets</t>
  </si>
  <si>
    <t>*Data not available</t>
  </si>
  <si>
    <t>Data are reported in Canadian dollars, unadjusted for foreign exchange fluctuations, which impacts growth comparisons of foreign operations of Canadian life and health insurers over the years</t>
  </si>
  <si>
    <t>*</t>
  </si>
  <si>
    <t>Coverage</t>
  </si>
  <si>
    <t>Death</t>
  </si>
  <si>
    <t>Health</t>
  </si>
  <si>
    <t>Life</t>
  </si>
  <si>
    <t>Insured</t>
  </si>
  <si>
    <t>Assets held in general and segregated funds are included</t>
  </si>
  <si>
    <t>Excludes Canadian branch operations of foreign insurers</t>
  </si>
  <si>
    <t>Total policy benefits in Canada  (millions)</t>
  </si>
  <si>
    <t>Total assets held in Canada  (millions)</t>
  </si>
  <si>
    <t>General fund assets held in Canada  (millions)</t>
  </si>
  <si>
    <t>Segregated fund assets held in Canada (millions)</t>
  </si>
  <si>
    <t>Worldwide operations of Canadian life and health insurers (millions)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</si>
  <si>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</si>
  <si>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Amounts above represent total face amounts owned or purchased</t>
  </si>
  <si>
    <t>Total premiums in Canada  (millions)</t>
  </si>
  <si>
    <t>Vie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</si>
  <si>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</si>
  <si>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Année</t>
  </si>
  <si>
    <t>Individuelle</t>
  </si>
  <si>
    <t>Collective</t>
  </si>
  <si>
    <t>Montant d'assurance</t>
  </si>
  <si>
    <t>Total des prestations au Canada (en M$)</t>
  </si>
  <si>
    <t>Décès</t>
  </si>
  <si>
    <t>Maladie</t>
  </si>
  <si>
    <t>3. Prestations versées au titre de régimes non assurés administrés par des fournisseurs d'assurances de personnes</t>
  </si>
  <si>
    <t>Total des primes au Canada (en M$)</t>
  </si>
  <si>
    <t>Individuelles</t>
  </si>
  <si>
    <t>Collectives</t>
  </si>
  <si>
    <t>Collective (rég. assurés)</t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</si>
  <si>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</si>
  <si>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</si>
  <si>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</si>
  <si>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</si>
  <si>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</si>
  <si>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</si>
  <si>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</si>
  <si>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</si>
  <si>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</si>
  <si>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</si>
  <si>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</si>
  <si>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</si>
  <si>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* Chiffres non disponibles</t>
  </si>
  <si>
    <t>Actif du fonds général au Canada (en M$)</t>
  </si>
  <si>
    <t>Opérations des assureurs de personnes canadiens dans le monde (en M$)</t>
  </si>
  <si>
    <t>Actif</t>
  </si>
  <si>
    <t>Au Canada</t>
  </si>
  <si>
    <t>Dans le monde</t>
  </si>
  <si>
    <t>Appendix: Historical data</t>
  </si>
  <si>
    <t>1. Prestations versées du vivant de l'assuré : valeurs de rachat, indemnités d'invalidité, capitaux d'assurance mixte échue et participations</t>
  </si>
  <si>
    <t>Les avances sur contrats sont regroupées sous Autres actifs.</t>
  </si>
  <si>
    <t>Actif des fonds distincts au Canada (en M$)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</si>
  <si>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</si>
  <si>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</si>
  <si>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Régimes assurés</t>
  </si>
  <si>
    <t xml:space="preserve">2. Les rentes comprennent des sommes versées en cas de décès, de rachat et d'invalidité, ainsi que des prestations versées au titre de contrats à capital variable (adossés aux fonds distincts). </t>
  </si>
  <si>
    <t>Life insurance in force by type (millions)</t>
  </si>
  <si>
    <t>New purchases</t>
  </si>
  <si>
    <t>Assurance vie individuelle et collective en vigueur (en M$)</t>
  </si>
  <si>
    <t>Nouvelles souscriptions</t>
  </si>
  <si>
    <t>1. Avant 2005, les équivalents de primes des régimes non assurés ne sont pas pris en compte.</t>
  </si>
  <si>
    <t>2. Avant 2000, les opérations des filiales ne sont pas prises en compte.</t>
  </si>
  <si>
    <t xml:space="preserve">Les chiffres ci-dessus indiquent le capital assuré global en vigueur (à gauche) et le capital assuré souscrit (à droite). </t>
  </si>
  <si>
    <t>Trésorerie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</si>
  <si>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</si>
  <si>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</si>
  <si>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</si>
  <si>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</si>
  <si>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</si>
  <si>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</si>
  <si>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t>Premiums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</si>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</sst>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* #,##0_-;\-&quot;$&quot;* #,##0_-;_-&quot;$&quot;* &quot;-&quot;??_-;_-@_-"/>
    <numFmt numFmtId="167" formatCode="_-* #\ ###\ ##0_-;;_-* &quot;-&quot;??_-;_-@_-"/>
  </numFmts>
  <fonts count="15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Border="1" applyAlignment="1">
      <alignment horizontal="center"/>
    </xf>
    <xf numFmtId="37" fontId="6" fillId="0" borderId="2" xfId="1" applyFont="1" applyBorder="1" applyAlignment="1">
      <alignment horizontal="center"/>
    </xf>
    <xf numFmtId="166" fontId="5" fillId="0" borderId="0" xfId="6" applyNumberFormat="1" applyFont="1" applyBorder="1"/>
    <xf numFmtId="43" fontId="5" fillId="0" borderId="0" xfId="5" applyFont="1"/>
    <xf numFmtId="165" fontId="5" fillId="0" borderId="0" xfId="5" applyNumberFormat="1" applyFont="1" applyBorder="1"/>
    <xf numFmtId="165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Border="1" applyAlignment="1">
      <alignment horizontal="center" vertical="top" wrapText="1"/>
    </xf>
    <xf numFmtId="37" fontId="5" fillId="0" borderId="0" xfId="1" applyFont="1" applyAlignment="1">
      <alignment vertical="top"/>
    </xf>
    <xf numFmtId="37" fontId="5" fillId="0" borderId="0" xfId="1" applyFont="1" applyAlignment="1"/>
    <xf numFmtId="37" fontId="6" fillId="0" borderId="8" xfId="1" applyFont="1" applyBorder="1" applyAlignment="1">
      <alignment horizontal="center" vertical="top" wrapText="1"/>
    </xf>
    <xf numFmtId="37" fontId="5" fillId="0" borderId="0" xfId="1" applyFont="1" applyBorder="1" applyAlignment="1">
      <alignment vertical="top"/>
    </xf>
    <xf numFmtId="37" fontId="6" fillId="0" borderId="2" xfId="1" applyFont="1" applyBorder="1" applyAlignment="1">
      <alignment horizontal="center" vertical="top" wrapText="1"/>
    </xf>
    <xf numFmtId="43" fontId="5" fillId="0" borderId="0" xfId="5" applyFont="1" applyFill="1" applyBorder="1" applyAlignment="1">
      <alignment horizontal="right"/>
    </xf>
    <xf numFmtId="43" fontId="5" fillId="0" borderId="0" xfId="5" applyFont="1" applyBorder="1" applyAlignment="1">
      <alignment vertical="top"/>
    </xf>
    <xf numFmtId="43" fontId="5" fillId="0" borderId="0" xfId="5" applyFont="1" applyBorder="1" applyAlignment="1">
      <alignment horizontal="right"/>
    </xf>
    <xf numFmtId="37" fontId="5" fillId="0" borderId="0" xfId="1" applyFont="1" applyBorder="1"/>
    <xf numFmtId="37" fontId="5" fillId="0" borderId="0" xfId="1" applyFont="1" applyBorder="1" applyAlignment="1"/>
    <xf numFmtId="0" fontId="5" fillId="0" borderId="0" xfId="1" applyNumberFormat="1" applyFont="1" applyBorder="1" applyAlignment="1">
      <alignment horizontal="center"/>
    </xf>
    <xf numFmtId="37" fontId="6" fillId="0" borderId="5" xfId="1" applyFont="1" applyFill="1" applyBorder="1" applyAlignment="1">
      <alignment horizontal="center" vertical="top" wrapText="1"/>
    </xf>
    <xf numFmtId="37" fontId="6" fillId="0" borderId="8" xfId="1" applyFont="1" applyFill="1" applyBorder="1" applyAlignment="1">
      <alignment horizontal="center" vertical="top" wrapText="1"/>
    </xf>
    <xf numFmtId="37" fontId="6" fillId="0" borderId="0" xfId="1" applyFont="1" applyFill="1" applyBorder="1" applyAlignment="1">
      <alignment horizontal="center" vertical="top" wrapText="1"/>
    </xf>
    <xf numFmtId="37" fontId="6" fillId="0" borderId="2" xfId="1" applyFont="1" applyFill="1" applyBorder="1" applyAlignment="1">
      <alignment horizontal="center" vertical="top" wrapText="1"/>
    </xf>
    <xf numFmtId="166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6" fontId="5" fillId="0" borderId="12" xfId="6" applyNumberFormat="1" applyFont="1" applyBorder="1"/>
    <xf numFmtId="165" fontId="5" fillId="0" borderId="12" xfId="5" applyNumberFormat="1" applyFont="1" applyBorder="1"/>
    <xf numFmtId="165" fontId="5" fillId="0" borderId="12" xfId="5" applyNumberFormat="1" applyFont="1" applyFill="1" applyBorder="1"/>
    <xf numFmtId="165" fontId="6" fillId="0" borderId="5" xfId="5" applyNumberFormat="1" applyFont="1" applyBorder="1"/>
    <xf numFmtId="165" fontId="6" fillId="0" borderId="5" xfId="5" applyNumberFormat="1" applyFont="1" applyFill="1" applyBorder="1"/>
    <xf numFmtId="165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5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37" fontId="6" fillId="0" borderId="13" xfId="1" applyFont="1" applyFill="1" applyBorder="1" applyAlignment="1">
      <alignment horizontal="center" vertical="top" wrapText="1"/>
    </xf>
    <xf numFmtId="37" fontId="6" fillId="0" borderId="12" xfId="1" applyFont="1" applyFill="1" applyBorder="1" applyAlignment="1">
      <alignment horizontal="center" vertical="top" wrapText="1"/>
    </xf>
    <xf numFmtId="166" fontId="5" fillId="0" borderId="12" xfId="6" applyNumberFormat="1" applyFont="1" applyFill="1" applyBorder="1"/>
    <xf numFmtId="37" fontId="6" fillId="0" borderId="15" xfId="1" applyFont="1" applyFill="1" applyBorder="1" applyAlignment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4" xfId="1" applyFont="1" applyFill="1" applyBorder="1" applyAlignment="1">
      <alignment horizontal="center" vertical="top"/>
    </xf>
    <xf numFmtId="37" fontId="6" fillId="0" borderId="15" xfId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10" fillId="0" borderId="0" xfId="1" applyFont="1" applyBorder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37" fontId="5" fillId="0" borderId="0" xfId="1" applyFont="1" applyBorder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vertical="center"/>
    </xf>
    <xf numFmtId="43" fontId="5" fillId="0" borderId="0" xfId="5" applyFont="1" applyAlignment="1">
      <alignment vertical="center"/>
    </xf>
    <xf numFmtId="165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6" fontId="5" fillId="0" borderId="17" xfId="6" applyNumberFormat="1" applyFont="1" applyBorder="1"/>
    <xf numFmtId="165" fontId="5" fillId="0" borderId="17" xfId="5" applyNumberFormat="1" applyFont="1" applyBorder="1"/>
    <xf numFmtId="165" fontId="5" fillId="0" borderId="17" xfId="5" applyNumberFormat="1" applyFont="1" applyFill="1" applyBorder="1"/>
    <xf numFmtId="165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6" fontId="5" fillId="0" borderId="20" xfId="6" applyNumberFormat="1" applyFont="1" applyBorder="1"/>
    <xf numFmtId="165" fontId="5" fillId="0" borderId="20" xfId="5" applyNumberFormat="1" applyFont="1" applyBorder="1"/>
    <xf numFmtId="165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5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6" fontId="5" fillId="0" borderId="22" xfId="6" applyNumberFormat="1" applyFont="1" applyBorder="1"/>
    <xf numFmtId="165" fontId="5" fillId="0" borderId="22" xfId="5" applyNumberFormat="1" applyFont="1" applyBorder="1"/>
    <xf numFmtId="165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7" fontId="5" fillId="0" borderId="0" xfId="6" applyNumberFormat="1" applyFont="1" applyBorder="1"/>
    <xf numFmtId="167" fontId="5" fillId="0" borderId="2" xfId="6" applyNumberFormat="1" applyFont="1" applyBorder="1"/>
    <xf numFmtId="167" fontId="5" fillId="0" borderId="0" xfId="5" applyNumberFormat="1" applyFont="1" applyBorder="1"/>
    <xf numFmtId="167" fontId="5" fillId="0" borderId="2" xfId="5" applyNumberFormat="1" applyFont="1" applyBorder="1"/>
    <xf numFmtId="167" fontId="5" fillId="0" borderId="0" xfId="5" applyNumberFormat="1" applyFont="1" applyFill="1" applyBorder="1"/>
    <xf numFmtId="167" fontId="5" fillId="0" borderId="2" xfId="5" applyNumberFormat="1" applyFont="1" applyFill="1" applyBorder="1"/>
    <xf numFmtId="167" fontId="6" fillId="0" borderId="3" xfId="5" applyNumberFormat="1" applyFont="1" applyBorder="1"/>
    <xf numFmtId="167" fontId="6" fillId="0" borderId="3" xfId="5" applyNumberFormat="1" applyFont="1" applyFill="1" applyBorder="1"/>
    <xf numFmtId="167" fontId="6" fillId="0" borderId="4" xfId="5" applyNumberFormat="1" applyFont="1" applyFill="1" applyBorder="1"/>
    <xf numFmtId="167" fontId="6" fillId="0" borderId="4" xfId="5" applyNumberFormat="1" applyFont="1" applyBorder="1"/>
    <xf numFmtId="167" fontId="5" fillId="0" borderId="0" xfId="5" applyNumberFormat="1" applyFont="1" applyFill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7" fontId="5" fillId="0" borderId="0" xfId="6" applyNumberFormat="1" applyFont="1" applyFill="1" applyBorder="1"/>
    <xf numFmtId="167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37" fontId="10" fillId="0" borderId="7" xfId="1" applyFont="1" applyBorder="1" applyAlignment="1">
      <alignment horizontal="left" vertical="center"/>
    </xf>
    <xf numFmtId="37" fontId="10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/>
    </xf>
    <xf numFmtId="165" fontId="10" fillId="0" borderId="0" xfId="5" applyNumberFormat="1" applyFont="1" applyBorder="1" applyAlignment="1">
      <alignment horizontal="left" vertical="center"/>
    </xf>
    <xf numFmtId="43" fontId="10" fillId="0" borderId="0" xfId="5" applyFont="1" applyAlignment="1">
      <alignment horizontal="left" vertical="center"/>
    </xf>
    <xf numFmtId="37" fontId="6" fillId="0" borderId="24" xfId="1" applyFont="1" applyFill="1" applyBorder="1" applyAlignment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Fill="1" applyBorder="1" applyAlignment="1">
      <alignment horizontal="center" vertical="top"/>
    </xf>
    <xf numFmtId="37" fontId="6" fillId="0" borderId="24" xfId="1" applyFont="1" applyFill="1" applyBorder="1" applyAlignment="1">
      <alignment horizontal="center" vertical="top"/>
    </xf>
    <xf numFmtId="0" fontId="5" fillId="0" borderId="24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7" fontId="5" fillId="0" borderId="17" xfId="6" applyNumberFormat="1" applyFont="1" applyBorder="1"/>
    <xf numFmtId="167" fontId="5" fillId="0" borderId="17" xfId="5" applyNumberFormat="1" applyFont="1" applyBorder="1"/>
    <xf numFmtId="167" fontId="5" fillId="0" borderId="17" xfId="5" applyNumberFormat="1" applyFont="1" applyFill="1" applyBorder="1"/>
    <xf numFmtId="167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7" fontId="5" fillId="0" borderId="29" xfId="6" applyNumberFormat="1" applyFont="1" applyBorder="1"/>
    <xf numFmtId="167" fontId="5" fillId="0" borderId="29" xfId="5" applyNumberFormat="1" applyFont="1" applyBorder="1"/>
    <xf numFmtId="167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7" fontId="5" fillId="0" borderId="30" xfId="6" applyNumberFormat="1" applyFont="1" applyBorder="1"/>
    <xf numFmtId="167" fontId="5" fillId="0" borderId="30" xfId="5" applyNumberFormat="1" applyFont="1" applyBorder="1"/>
    <xf numFmtId="167" fontId="6" fillId="0" borderId="26" xfId="5" applyNumberFormat="1" applyFont="1" applyBorder="1"/>
    <xf numFmtId="167" fontId="5" fillId="0" borderId="20" xfId="6" applyNumberFormat="1" applyFont="1" applyBorder="1"/>
    <xf numFmtId="167" fontId="5" fillId="0" borderId="20" xfId="5" applyNumberFormat="1" applyFont="1" applyBorder="1"/>
    <xf numFmtId="167" fontId="6" fillId="0" borderId="27" xfId="5" applyNumberFormat="1" applyFont="1" applyBorder="1"/>
    <xf numFmtId="167" fontId="6" fillId="0" borderId="32" xfId="5" applyNumberFormat="1" applyFont="1" applyBorder="1"/>
    <xf numFmtId="37" fontId="6" fillId="0" borderId="0" xfId="1" applyFont="1" applyBorder="1" applyAlignment="1">
      <alignment horizontal="center" vertical="top"/>
    </xf>
    <xf numFmtId="37" fontId="10" fillId="0" borderId="0" xfId="1" applyFont="1" applyFill="1" applyAlignment="1">
      <alignment horizontal="left" vertical="center" wrapText="1"/>
    </xf>
    <xf numFmtId="37" fontId="10" fillId="0" borderId="0" xfId="1" applyFont="1" applyAlignment="1">
      <alignment horizontal="left" vertical="center" wrapText="1"/>
    </xf>
    <xf numFmtId="37" fontId="10" fillId="0" borderId="0" xfId="1" applyFont="1" applyFill="1" applyAlignment="1">
      <alignment vertical="center" wrapText="1"/>
    </xf>
    <xf numFmtId="37" fontId="6" fillId="0" borderId="17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1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6" fillId="0" borderId="20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6" fillId="0" borderId="17" xfId="1" applyFont="1" applyFill="1" applyBorder="1" applyAlignment="1">
      <alignment horizontal="center"/>
    </xf>
    <xf numFmtId="37" fontId="6" fillId="0" borderId="0" xfId="1" applyFont="1" applyFill="1" applyBorder="1" applyAlignment="1">
      <alignment horizontal="center"/>
    </xf>
    <xf numFmtId="37" fontId="6" fillId="0" borderId="12" xfId="1" applyFont="1" applyFill="1" applyBorder="1" applyAlignment="1">
      <alignment horizontal="center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10" fillId="0" borderId="0" xfId="1" applyFont="1" applyFill="1" applyBorder="1" applyAlignment="1">
      <alignment horizontal="left" vertical="center" wrapText="1"/>
    </xf>
    <xf numFmtId="37" fontId="6" fillId="0" borderId="2" xfId="1" applyFont="1" applyFill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>
        <row r="1">
          <cell r="J1">
            <v>2014</v>
          </cell>
        </row>
        <row r="8">
          <cell r="J8">
            <v>12145690.1</v>
          </cell>
        </row>
        <row r="14">
          <cell r="J14">
            <v>18113094.100000001</v>
          </cell>
        </row>
        <row r="20">
          <cell r="J20">
            <v>37549327.399999999</v>
          </cell>
        </row>
        <row r="26">
          <cell r="J26">
            <v>42527200.399999999</v>
          </cell>
        </row>
        <row r="37">
          <cell r="J37">
            <v>8783923.5</v>
          </cell>
        </row>
        <row r="43">
          <cell r="J43">
            <v>24443224.5</v>
          </cell>
        </row>
        <row r="48">
          <cell r="J48">
            <v>85083519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>
        <row r="2">
          <cell r="H2">
            <v>2014</v>
          </cell>
        </row>
      </sheetData>
      <sheetData sheetId="4">
        <row r="11">
          <cell r="E11">
            <v>721174</v>
          </cell>
        </row>
        <row r="23">
          <cell r="G23">
            <v>0.35912969685540519</v>
          </cell>
        </row>
        <row r="25">
          <cell r="G25">
            <v>0.15059056482901492</v>
          </cell>
        </row>
        <row r="27">
          <cell r="G27">
            <v>0.25449198113076732</v>
          </cell>
        </row>
      </sheetData>
      <sheetData sheetId="5"/>
      <sheetData sheetId="6">
        <row r="15">
          <cell r="Y15">
            <v>3908</v>
          </cell>
        </row>
      </sheetData>
      <sheetData sheetId="7">
        <row r="15">
          <cell r="Y15">
            <v>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272770</v>
          </cell>
        </row>
        <row r="28">
          <cell r="D28">
            <v>35834</v>
          </cell>
        </row>
      </sheetData>
      <sheetData sheetId="21">
        <row r="6">
          <cell r="I6">
            <v>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>
        <row r="1">
          <cell r="G1">
            <v>2014</v>
          </cell>
        </row>
        <row r="12">
          <cell r="D12">
            <v>221480</v>
          </cell>
          <cell r="E12">
            <v>96480</v>
          </cell>
          <cell r="F12">
            <v>317960</v>
          </cell>
        </row>
      </sheetData>
      <sheetData sheetId="2">
        <row r="12">
          <cell r="D12">
            <v>692267</v>
          </cell>
        </row>
        <row r="35">
          <cell r="D35">
            <v>319900</v>
          </cell>
        </row>
      </sheetData>
      <sheetData sheetId="3">
        <row r="1">
          <cell r="T1" t="str">
            <v>check</v>
          </cell>
        </row>
      </sheetData>
      <sheetData sheetId="4">
        <row r="54">
          <cell r="D54">
            <v>249400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>
        <row r="1">
          <cell r="G1">
            <v>2014</v>
          </cell>
        </row>
      </sheetData>
      <sheetData sheetId="2">
        <row r="12">
          <cell r="D12">
            <v>13849571</v>
          </cell>
        </row>
      </sheetData>
      <sheetData sheetId="3">
        <row r="11">
          <cell r="D11">
            <v>2471899287</v>
          </cell>
        </row>
        <row r="12">
          <cell r="D12">
            <v>2471899</v>
          </cell>
          <cell r="E12">
            <v>1723593</v>
          </cell>
          <cell r="F12">
            <v>4195492</v>
          </cell>
        </row>
      </sheetData>
      <sheetData sheetId="4"/>
      <sheetData sheetId="5"/>
      <sheetData sheetId="6"/>
      <sheetData sheetId="7">
        <row r="6">
          <cell r="G6">
            <v>321841</v>
          </cell>
        </row>
      </sheetData>
      <sheetData sheetId="8">
        <row r="11">
          <cell r="D11">
            <v>462361</v>
          </cell>
        </row>
      </sheetData>
      <sheetData sheetId="9">
        <row r="11">
          <cell r="D11">
            <v>1056505802</v>
          </cell>
        </row>
      </sheetData>
      <sheetData sheetId="10">
        <row r="13">
          <cell r="N13">
            <v>21662.5</v>
          </cell>
        </row>
      </sheetData>
      <sheetData sheetId="11">
        <row r="9">
          <cell r="D9">
            <v>35702.699999999997</v>
          </cell>
        </row>
      </sheetData>
      <sheetData sheetId="12"/>
      <sheetData sheetId="13"/>
      <sheetData sheetId="14"/>
      <sheetData sheetId="15">
        <row r="6">
          <cell r="G6">
            <v>0.76</v>
          </cell>
        </row>
      </sheetData>
      <sheetData sheetId="16">
        <row r="7">
          <cell r="M7">
            <v>161000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>
        <row r="7">
          <cell r="E7" t="str">
            <v>(Note: Cdn$1.03 to $1.03 in 2014 
So positive impact on Foreign ops)</v>
          </cell>
        </row>
        <row r="11">
          <cell r="G11">
            <v>61589</v>
          </cell>
        </row>
        <row r="12">
          <cell r="G12">
            <v>0.45356064511377864</v>
          </cell>
        </row>
      </sheetData>
      <sheetData sheetId="2">
        <row r="1">
          <cell r="H1">
            <v>2014</v>
          </cell>
        </row>
      </sheetData>
      <sheetData sheetId="3">
        <row r="5">
          <cell r="D5">
            <v>88488</v>
          </cell>
        </row>
      </sheetData>
      <sheetData sheetId="4"/>
      <sheetData sheetId="5"/>
      <sheetData sheetId="6"/>
      <sheetData sheetId="7">
        <row r="7">
          <cell r="D7">
            <v>37039772</v>
          </cell>
        </row>
      </sheetData>
      <sheetData sheetId="8">
        <row r="7">
          <cell r="D7">
            <v>34731669</v>
          </cell>
        </row>
      </sheetData>
      <sheetData sheetId="9">
        <row r="7">
          <cell r="D7">
            <v>473406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1"/>
  <sheetViews>
    <sheetView tabSelected="1" zoomScale="90" zoomScaleNormal="90" workbookViewId="0"/>
  </sheetViews>
  <sheetFormatPr defaultColWidth="12.44140625" defaultRowHeight="13.8"/>
  <cols>
    <col min="1" max="1" width="12.44140625" style="3"/>
    <col min="2" max="10" width="14.88671875" style="3" customWidth="1"/>
    <col min="11" max="16384" width="12.44140625" style="3"/>
  </cols>
  <sheetData>
    <row r="1" spans="1:18" ht="21">
      <c r="A1" s="1" t="s">
        <v>67</v>
      </c>
      <c r="B1" s="2"/>
      <c r="C1" s="2"/>
      <c r="D1" s="2"/>
      <c r="E1" s="2"/>
      <c r="F1" s="2"/>
      <c r="G1" s="2"/>
    </row>
    <row r="2" spans="1:18" ht="45.75" customHeight="1">
      <c r="A2" s="150" t="s">
        <v>32</v>
      </c>
      <c r="B2" s="150"/>
      <c r="C2" s="150"/>
      <c r="D2" s="150"/>
      <c r="E2" s="150"/>
      <c r="F2" s="150"/>
      <c r="G2" s="150"/>
    </row>
    <row r="4" spans="1:18" ht="27" customHeight="1">
      <c r="A4" s="143" t="s">
        <v>75</v>
      </c>
      <c r="B4" s="144"/>
      <c r="C4" s="144"/>
      <c r="D4" s="144"/>
      <c r="E4" s="144"/>
      <c r="F4" s="144"/>
      <c r="G4" s="145"/>
    </row>
    <row r="5" spans="1:18">
      <c r="A5" s="46"/>
      <c r="B5" s="160" t="s">
        <v>20</v>
      </c>
      <c r="C5" s="160"/>
      <c r="D5" s="160"/>
      <c r="E5" s="159" t="s">
        <v>76</v>
      </c>
      <c r="F5" s="160"/>
      <c r="G5" s="161"/>
    </row>
    <row r="6" spans="1:18">
      <c r="A6" s="47" t="s">
        <v>2</v>
      </c>
      <c r="B6" s="4" t="s">
        <v>0</v>
      </c>
      <c r="C6" s="4" t="s">
        <v>1</v>
      </c>
      <c r="D6" s="4" t="s">
        <v>3</v>
      </c>
      <c r="E6" s="67" t="s">
        <v>0</v>
      </c>
      <c r="F6" s="4" t="s">
        <v>1</v>
      </c>
      <c r="G6" s="31" t="s">
        <v>3</v>
      </c>
    </row>
    <row r="7" spans="1:18">
      <c r="A7" s="48"/>
      <c r="B7" s="6"/>
      <c r="C7" s="6"/>
      <c r="D7" s="6"/>
      <c r="E7" s="68"/>
      <c r="F7" s="6"/>
      <c r="G7" s="32"/>
    </row>
    <row r="8" spans="1:18">
      <c r="A8" s="49">
        <v>1960</v>
      </c>
      <c r="B8" s="8">
        <v>32128</v>
      </c>
      <c r="C8" s="8">
        <v>14739</v>
      </c>
      <c r="D8" s="8">
        <v>46867</v>
      </c>
      <c r="E8" s="69">
        <v>4576</v>
      </c>
      <c r="F8" s="8">
        <v>1553</v>
      </c>
      <c r="G8" s="33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49">
        <v>1970</v>
      </c>
      <c r="B9" s="10">
        <v>62845</v>
      </c>
      <c r="C9" s="10">
        <v>55977</v>
      </c>
      <c r="D9" s="10">
        <v>118822</v>
      </c>
      <c r="E9" s="70">
        <v>9024</v>
      </c>
      <c r="F9" s="10">
        <v>5223</v>
      </c>
      <c r="G9" s="34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49">
        <v>1980</v>
      </c>
      <c r="B10" s="10">
        <v>177915</v>
      </c>
      <c r="C10" s="10">
        <v>253279</v>
      </c>
      <c r="D10" s="10">
        <v>431194</v>
      </c>
      <c r="E10" s="70">
        <v>37764</v>
      </c>
      <c r="F10" s="10">
        <v>26036</v>
      </c>
      <c r="G10" s="34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49">
        <v>1990</v>
      </c>
      <c r="B11" s="10">
        <v>559893</v>
      </c>
      <c r="C11" s="10">
        <v>597502</v>
      </c>
      <c r="D11" s="10">
        <v>1157395</v>
      </c>
      <c r="E11" s="70">
        <v>97937</v>
      </c>
      <c r="F11" s="10">
        <v>58755</v>
      </c>
      <c r="G11" s="34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49">
        <v>2000</v>
      </c>
      <c r="B12" s="10">
        <v>1068471</v>
      </c>
      <c r="C12" s="10">
        <v>1019446</v>
      </c>
      <c r="D12" s="10">
        <v>2087917</v>
      </c>
      <c r="E12" s="70">
        <v>133895</v>
      </c>
      <c r="F12" s="10">
        <v>109648</v>
      </c>
      <c r="G12" s="34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49">
        <v>2010</v>
      </c>
      <c r="B13" s="10">
        <v>2053840</v>
      </c>
      <c r="C13" s="10">
        <v>1572720</v>
      </c>
      <c r="D13" s="10">
        <v>3626560</v>
      </c>
      <c r="E13" s="70">
        <v>216354</v>
      </c>
      <c r="F13" s="10">
        <v>115429</v>
      </c>
      <c r="G13" s="34">
        <v>331783</v>
      </c>
      <c r="K13" s="9"/>
      <c r="L13" s="9"/>
      <c r="M13" s="9"/>
      <c r="N13" s="9"/>
      <c r="O13" s="9"/>
      <c r="P13" s="9"/>
      <c r="Q13" s="9"/>
      <c r="R13" s="9"/>
    </row>
    <row r="14" spans="1:18">
      <c r="A14" s="49"/>
      <c r="B14" s="10"/>
      <c r="C14" s="10"/>
      <c r="D14" s="10"/>
      <c r="E14" s="70"/>
      <c r="F14" s="10"/>
      <c r="G14" s="34"/>
      <c r="K14" s="9"/>
      <c r="L14" s="9"/>
      <c r="M14" s="9"/>
      <c r="N14" s="9"/>
      <c r="O14" s="9"/>
      <c r="P14" s="9"/>
      <c r="Q14" s="9"/>
      <c r="R14" s="9"/>
    </row>
    <row r="15" spans="1:18">
      <c r="A15" s="49">
        <v>2015</v>
      </c>
      <c r="B15" s="10">
        <v>2588964</v>
      </c>
      <c r="C15" s="10">
        <v>1736855</v>
      </c>
      <c r="D15" s="10">
        <v>4325819</v>
      </c>
      <c r="E15" s="70">
        <v>243314</v>
      </c>
      <c r="F15" s="10">
        <v>88275</v>
      </c>
      <c r="G15" s="34">
        <v>331589</v>
      </c>
      <c r="K15" s="9"/>
      <c r="L15" s="9"/>
      <c r="M15" s="9"/>
      <c r="N15" s="9"/>
      <c r="O15" s="9"/>
      <c r="P15" s="9"/>
      <c r="Q15" s="9"/>
      <c r="R15" s="9"/>
    </row>
    <row r="16" spans="1:18">
      <c r="A16" s="49">
        <v>2016</v>
      </c>
      <c r="B16" s="10">
        <v>2722970</v>
      </c>
      <c r="C16" s="10">
        <v>1770884</v>
      </c>
      <c r="D16" s="10">
        <v>4493854</v>
      </c>
      <c r="E16" s="71">
        <v>263669</v>
      </c>
      <c r="F16" s="11">
        <v>102697</v>
      </c>
      <c r="G16" s="35">
        <v>366366</v>
      </c>
      <c r="K16" s="9"/>
      <c r="L16" s="9"/>
      <c r="M16" s="9"/>
      <c r="N16" s="9"/>
      <c r="O16" s="9"/>
      <c r="P16" s="9"/>
      <c r="Q16" s="9"/>
      <c r="R16" s="9"/>
    </row>
    <row r="17" spans="1:23">
      <c r="A17" s="49">
        <v>2017</v>
      </c>
      <c r="B17" s="10">
        <v>2853541</v>
      </c>
      <c r="C17" s="10">
        <v>1830378</v>
      </c>
      <c r="D17" s="10">
        <v>4683919</v>
      </c>
      <c r="E17" s="71">
        <v>263704</v>
      </c>
      <c r="F17" s="11">
        <v>128269</v>
      </c>
      <c r="G17" s="35">
        <v>391973</v>
      </c>
      <c r="K17" s="9"/>
      <c r="L17" s="9"/>
      <c r="M17" s="9"/>
      <c r="N17" s="9"/>
      <c r="O17" s="9"/>
      <c r="P17" s="9"/>
      <c r="Q17" s="9"/>
      <c r="R17" s="9"/>
    </row>
    <row r="18" spans="1:23">
      <c r="A18" s="49">
        <v>2018</v>
      </c>
      <c r="B18" s="10">
        <v>2987323</v>
      </c>
      <c r="C18" s="10">
        <v>1819192</v>
      </c>
      <c r="D18" s="10">
        <v>4806515</v>
      </c>
      <c r="E18" s="71">
        <v>260221</v>
      </c>
      <c r="F18" s="11">
        <v>102622</v>
      </c>
      <c r="G18" s="35"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49">
        <v>2019</v>
      </c>
      <c r="B19" s="10">
        <v>3113473</v>
      </c>
      <c r="C19" s="10">
        <v>1851388</v>
      </c>
      <c r="D19" s="10">
        <v>4964861</v>
      </c>
      <c r="E19" s="71">
        <v>272602</v>
      </c>
      <c r="F19" s="11">
        <v>115828</v>
      </c>
      <c r="G19" s="35"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49">
        <v>2020</v>
      </c>
      <c r="B20" s="10">
        <v>3256838</v>
      </c>
      <c r="C20" s="10">
        <v>1813242</v>
      </c>
      <c r="D20" s="10">
        <v>5070079</v>
      </c>
      <c r="E20" s="71">
        <v>291218</v>
      </c>
      <c r="F20" s="11">
        <v>116625</v>
      </c>
      <c r="G20" s="35"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49"/>
      <c r="B21" s="10"/>
      <c r="C21" s="10"/>
      <c r="D21" s="10"/>
      <c r="E21" s="71"/>
      <c r="F21" s="11"/>
      <c r="G21" s="35"/>
      <c r="K21" s="9"/>
      <c r="L21" s="9"/>
      <c r="M21" s="9"/>
      <c r="N21" s="9"/>
      <c r="O21" s="9"/>
      <c r="P21" s="9"/>
      <c r="Q21" s="9"/>
      <c r="R21" s="9"/>
    </row>
    <row r="22" spans="1:23">
      <c r="A22" s="50">
        <v>2021</v>
      </c>
      <c r="B22" s="36">
        <v>3428199</v>
      </c>
      <c r="C22" s="36">
        <v>1846966</v>
      </c>
      <c r="D22" s="36">
        <v>5275163</v>
      </c>
      <c r="E22" s="72">
        <v>326033</v>
      </c>
      <c r="F22" s="37">
        <v>99370</v>
      </c>
      <c r="G22" s="38">
        <v>425404</v>
      </c>
    </row>
    <row r="23" spans="1:23" s="59" customFormat="1" ht="15.75" customHeight="1">
      <c r="A23" s="57" t="s">
        <v>33</v>
      </c>
    </row>
    <row r="24" spans="1:23" ht="15.75" customHeight="1"/>
    <row r="25" spans="1:23" ht="15.75" customHeight="1"/>
    <row r="26" spans="1:23" ht="27" customHeight="1">
      <c r="A26" s="143" t="s">
        <v>27</v>
      </c>
      <c r="B26" s="144"/>
      <c r="C26" s="144"/>
      <c r="D26" s="144"/>
      <c r="E26" s="144"/>
      <c r="F26" s="144"/>
      <c r="G26" s="145"/>
    </row>
    <row r="27" spans="1:23">
      <c r="A27" s="153" t="s">
        <v>2</v>
      </c>
      <c r="B27" s="135" t="s">
        <v>23</v>
      </c>
      <c r="C27" s="135"/>
      <c r="D27" s="155" t="s">
        <v>83</v>
      </c>
      <c r="E27" s="139" t="s">
        <v>22</v>
      </c>
      <c r="F27" s="151"/>
      <c r="G27" s="140" t="s">
        <v>3</v>
      </c>
    </row>
    <row r="28" spans="1:23" s="13" customFormat="1" ht="16.2">
      <c r="A28" s="154"/>
      <c r="B28" s="12" t="s">
        <v>21</v>
      </c>
      <c r="C28" s="12" t="s">
        <v>84</v>
      </c>
      <c r="D28" s="156"/>
      <c r="E28" s="80" t="s">
        <v>24</v>
      </c>
      <c r="F28" s="73" t="s">
        <v>85</v>
      </c>
      <c r="G28" s="152"/>
    </row>
    <row r="29" spans="1:23" s="13" customFormat="1">
      <c r="A29" s="51"/>
      <c r="B29" s="14"/>
      <c r="C29" s="14"/>
      <c r="D29" s="78"/>
      <c r="E29" s="78"/>
      <c r="F29" s="74"/>
      <c r="G29" s="39"/>
    </row>
    <row r="30" spans="1:23" s="13" customFormat="1">
      <c r="A30" s="49">
        <v>1960</v>
      </c>
      <c r="B30" s="8">
        <v>196</v>
      </c>
      <c r="C30" s="8">
        <v>291</v>
      </c>
      <c r="D30" s="69">
        <v>75</v>
      </c>
      <c r="E30" s="69">
        <v>129</v>
      </c>
      <c r="F30" s="75">
        <v>0</v>
      </c>
      <c r="G30" s="33">
        <v>691</v>
      </c>
      <c r="I30" s="3"/>
      <c r="J30" s="3"/>
      <c r="K30" s="3"/>
      <c r="L30" s="3"/>
      <c r="M30" s="3"/>
      <c r="N30" s="3"/>
      <c r="O30" s="3"/>
      <c r="P30" s="3"/>
      <c r="Q30" s="9"/>
      <c r="R30" s="9"/>
      <c r="S30" s="9"/>
      <c r="T30" s="9"/>
      <c r="U30" s="9"/>
      <c r="V30" s="9"/>
      <c r="W30" s="9"/>
    </row>
    <row r="31" spans="1:23" s="13" customFormat="1">
      <c r="A31" s="49">
        <v>1970</v>
      </c>
      <c r="B31" s="10">
        <v>453</v>
      </c>
      <c r="C31" s="10">
        <v>604</v>
      </c>
      <c r="D31" s="70">
        <v>260</v>
      </c>
      <c r="E31" s="70">
        <v>296</v>
      </c>
      <c r="F31" s="76">
        <v>0</v>
      </c>
      <c r="G31" s="34">
        <v>1613</v>
      </c>
      <c r="I31" s="3"/>
      <c r="J31" s="3"/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9"/>
    </row>
    <row r="32" spans="1:23" s="13" customFormat="1">
      <c r="A32" s="49">
        <v>1980</v>
      </c>
      <c r="B32" s="10">
        <v>1082</v>
      </c>
      <c r="C32" s="10">
        <v>1338</v>
      </c>
      <c r="D32" s="70">
        <v>1620</v>
      </c>
      <c r="E32" s="70">
        <v>1589</v>
      </c>
      <c r="F32" s="76">
        <v>46</v>
      </c>
      <c r="G32" s="34">
        <v>5675</v>
      </c>
      <c r="I32" s="3"/>
      <c r="J32" s="3"/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49">
        <v>1990</v>
      </c>
      <c r="B33" s="10">
        <v>2083</v>
      </c>
      <c r="C33" s="10">
        <v>2488</v>
      </c>
      <c r="D33" s="70">
        <v>9840</v>
      </c>
      <c r="E33" s="70">
        <v>4341</v>
      </c>
      <c r="F33" s="76">
        <v>1644</v>
      </c>
      <c r="G33" s="34">
        <v>20396</v>
      </c>
      <c r="I33" s="3"/>
      <c r="J33" s="3"/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49">
        <v>2000</v>
      </c>
      <c r="B34" s="10">
        <v>3564</v>
      </c>
      <c r="C34" s="10">
        <v>3395</v>
      </c>
      <c r="D34" s="70">
        <v>24214</v>
      </c>
      <c r="E34" s="70">
        <v>9295</v>
      </c>
      <c r="F34" s="76">
        <v>6172</v>
      </c>
      <c r="G34" s="34">
        <v>46640</v>
      </c>
      <c r="I34" s="3"/>
      <c r="J34" s="3"/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>
      <c r="A35" s="49">
        <v>2010</v>
      </c>
      <c r="B35" s="10">
        <v>5505</v>
      </c>
      <c r="C35" s="10">
        <v>4369</v>
      </c>
      <c r="D35" s="70">
        <v>32120</v>
      </c>
      <c r="E35" s="70">
        <v>14442</v>
      </c>
      <c r="F35" s="76">
        <v>11995</v>
      </c>
      <c r="G35" s="34">
        <v>68431</v>
      </c>
      <c r="Q35" s="9"/>
      <c r="R35" s="9"/>
      <c r="S35" s="9"/>
      <c r="T35" s="9"/>
      <c r="U35" s="9"/>
      <c r="V35" s="9"/>
      <c r="W35" s="9"/>
    </row>
    <row r="36" spans="1:23">
      <c r="A36" s="49"/>
      <c r="B36" s="10"/>
      <c r="C36" s="10"/>
      <c r="D36" s="70"/>
      <c r="E36" s="70"/>
      <c r="F36" s="76"/>
      <c r="G36" s="34"/>
      <c r="Q36" s="9"/>
      <c r="R36" s="9"/>
      <c r="S36" s="9"/>
      <c r="T36" s="9"/>
      <c r="U36" s="9"/>
      <c r="V36" s="9"/>
      <c r="W36" s="9"/>
    </row>
    <row r="37" spans="1:23">
      <c r="A37" s="49">
        <v>2015</v>
      </c>
      <c r="B37" s="10">
        <v>6395</v>
      </c>
      <c r="C37" s="10">
        <v>4712</v>
      </c>
      <c r="D37" s="70">
        <v>40877</v>
      </c>
      <c r="E37" s="70">
        <v>17671</v>
      </c>
      <c r="F37" s="76">
        <v>14511</v>
      </c>
      <c r="G37" s="34">
        <v>84166</v>
      </c>
      <c r="Q37" s="9"/>
      <c r="R37" s="9"/>
      <c r="S37" s="9"/>
      <c r="T37" s="9"/>
      <c r="U37" s="9"/>
      <c r="V37" s="9"/>
      <c r="W37" s="9"/>
    </row>
    <row r="38" spans="1:23">
      <c r="A38" s="49">
        <v>2016</v>
      </c>
      <c r="B38" s="10">
        <v>6922</v>
      </c>
      <c r="C38" s="10">
        <v>5083</v>
      </c>
      <c r="D38" s="70">
        <v>43459</v>
      </c>
      <c r="E38" s="70">
        <v>17636</v>
      </c>
      <c r="F38" s="76">
        <v>14895</v>
      </c>
      <c r="G38" s="34">
        <v>87995</v>
      </c>
      <c r="Q38" s="9"/>
      <c r="R38" s="9"/>
      <c r="S38" s="9"/>
      <c r="T38" s="9"/>
      <c r="U38" s="9"/>
      <c r="V38" s="9"/>
      <c r="W38" s="9"/>
    </row>
    <row r="39" spans="1:23">
      <c r="A39" s="49">
        <v>2017</v>
      </c>
      <c r="B39" s="10">
        <v>7153</v>
      </c>
      <c r="C39" s="10">
        <v>5294</v>
      </c>
      <c r="D39" s="70">
        <v>45278</v>
      </c>
      <c r="E39" s="70">
        <v>18327</v>
      </c>
      <c r="F39" s="76">
        <v>15712</v>
      </c>
      <c r="G39" s="34">
        <v>91764</v>
      </c>
      <c r="Q39" s="9"/>
      <c r="R39" s="9"/>
      <c r="S39" s="9"/>
      <c r="T39" s="9"/>
      <c r="U39" s="9"/>
      <c r="V39" s="9"/>
      <c r="W39" s="9"/>
    </row>
    <row r="40" spans="1:23">
      <c r="A40" s="49">
        <v>2018</v>
      </c>
      <c r="B40" s="10">
        <v>7655</v>
      </c>
      <c r="C40" s="10">
        <v>5517</v>
      </c>
      <c r="D40" s="70">
        <v>48673</v>
      </c>
      <c r="E40" s="70">
        <v>19774</v>
      </c>
      <c r="F40" s="76">
        <v>16343</v>
      </c>
      <c r="G40" s="34">
        <v>97962</v>
      </c>
      <c r="Q40" s="9"/>
      <c r="R40" s="9"/>
      <c r="S40" s="9"/>
      <c r="T40" s="9"/>
      <c r="U40" s="9"/>
      <c r="V40" s="9"/>
      <c r="W40" s="9"/>
    </row>
    <row r="41" spans="1:23">
      <c r="A41" s="49">
        <v>2019</v>
      </c>
      <c r="B41" s="10">
        <v>7697</v>
      </c>
      <c r="C41" s="10">
        <v>4455</v>
      </c>
      <c r="D41" s="70">
        <v>53275</v>
      </c>
      <c r="E41" s="70">
        <v>20608</v>
      </c>
      <c r="F41" s="76">
        <v>17470</v>
      </c>
      <c r="G41" s="34">
        <v>103505</v>
      </c>
      <c r="Q41" s="9"/>
      <c r="R41" s="9"/>
      <c r="S41" s="9"/>
      <c r="T41" s="9"/>
      <c r="U41" s="9"/>
      <c r="V41" s="9"/>
      <c r="W41" s="9"/>
    </row>
    <row r="42" spans="1:23">
      <c r="A42" s="49">
        <v>2020</v>
      </c>
      <c r="B42" s="10">
        <v>8349</v>
      </c>
      <c r="C42" s="10">
        <v>5908</v>
      </c>
      <c r="D42" s="70">
        <v>46223</v>
      </c>
      <c r="E42" s="70">
        <v>20402</v>
      </c>
      <c r="F42" s="76">
        <v>16226</v>
      </c>
      <c r="G42" s="34">
        <v>97108</v>
      </c>
      <c r="Q42" s="9"/>
      <c r="R42" s="9"/>
      <c r="S42" s="9"/>
      <c r="T42" s="9"/>
      <c r="U42" s="9"/>
      <c r="V42" s="9"/>
      <c r="W42" s="9"/>
    </row>
    <row r="43" spans="1:23">
      <c r="A43" s="49"/>
      <c r="B43" s="10"/>
      <c r="C43" s="10"/>
      <c r="D43" s="70"/>
      <c r="E43" s="70"/>
      <c r="F43" s="76"/>
      <c r="G43" s="34"/>
      <c r="Q43" s="9"/>
      <c r="R43" s="9"/>
      <c r="S43" s="9"/>
      <c r="T43" s="9"/>
      <c r="U43" s="9"/>
      <c r="V43" s="9"/>
      <c r="W43" s="9"/>
    </row>
    <row r="44" spans="1:23">
      <c r="A44" s="50">
        <v>2021</v>
      </c>
      <c r="B44" s="36">
        <v>8827</v>
      </c>
      <c r="C44" s="36">
        <v>5545</v>
      </c>
      <c r="D44" s="79">
        <v>58089</v>
      </c>
      <c r="E44" s="79">
        <v>22146</v>
      </c>
      <c r="F44" s="77">
        <v>18640</v>
      </c>
      <c r="G44" s="40">
        <v>113247</v>
      </c>
    </row>
    <row r="45" spans="1:23" s="59" customFormat="1" ht="15.75" customHeight="1">
      <c r="A45" s="136" t="s">
        <v>91</v>
      </c>
      <c r="B45" s="136"/>
      <c r="C45" s="136"/>
      <c r="D45" s="136"/>
      <c r="E45" s="136"/>
      <c r="F45" s="136"/>
      <c r="G45" s="136"/>
    </row>
    <row r="46" spans="1:23" s="59" customFormat="1" ht="15.75" customHeight="1">
      <c r="A46" s="146" t="s">
        <v>92</v>
      </c>
      <c r="B46" s="146"/>
      <c r="C46" s="146"/>
      <c r="D46" s="146"/>
      <c r="E46" s="146"/>
      <c r="F46" s="146"/>
      <c r="G46" s="146"/>
      <c r="H46" s="147"/>
    </row>
    <row r="47" spans="1:23" s="59" customFormat="1" ht="15.75" customHeight="1">
      <c r="A47" s="57" t="s">
        <v>93</v>
      </c>
      <c r="B47" s="57"/>
      <c r="C47" s="57"/>
      <c r="D47" s="57"/>
      <c r="E47" s="57"/>
      <c r="F47" s="57"/>
      <c r="G47" s="57"/>
    </row>
    <row r="48" spans="1:23" s="16" customFormat="1" ht="15.75" customHeight="1">
      <c r="A48" s="15"/>
      <c r="B48" s="15"/>
      <c r="C48" s="15"/>
      <c r="D48" s="15"/>
      <c r="E48" s="15"/>
      <c r="F48" s="15"/>
      <c r="G48" s="15"/>
    </row>
    <row r="49" spans="1:28" ht="15.75" customHeight="1"/>
    <row r="50" spans="1:28" ht="27" customHeight="1">
      <c r="A50" s="143" t="s">
        <v>34</v>
      </c>
      <c r="B50" s="144"/>
      <c r="C50" s="144"/>
      <c r="D50" s="144"/>
      <c r="E50" s="144"/>
      <c r="F50" s="144"/>
      <c r="G50" s="144"/>
      <c r="H50" s="144"/>
      <c r="I50" s="145"/>
    </row>
    <row r="51" spans="1:28" ht="16.2">
      <c r="A51" s="157" t="s">
        <v>2</v>
      </c>
      <c r="B51" s="135" t="s">
        <v>23</v>
      </c>
      <c r="C51" s="135"/>
      <c r="D51" s="139" t="s">
        <v>86</v>
      </c>
      <c r="E51" s="151"/>
      <c r="F51" s="135" t="s">
        <v>22</v>
      </c>
      <c r="G51" s="135"/>
      <c r="H51" s="135"/>
      <c r="I51" s="148" t="s">
        <v>3</v>
      </c>
    </row>
    <row r="52" spans="1:28" ht="29.4">
      <c r="A52" s="158"/>
      <c r="B52" s="12" t="s">
        <v>0</v>
      </c>
      <c r="C52" s="12" t="s">
        <v>1</v>
      </c>
      <c r="D52" s="80" t="s">
        <v>0</v>
      </c>
      <c r="E52" s="73" t="s">
        <v>1</v>
      </c>
      <c r="F52" s="12" t="s">
        <v>0</v>
      </c>
      <c r="G52" s="12" t="s">
        <v>87</v>
      </c>
      <c r="H52" s="12" t="s">
        <v>88</v>
      </c>
      <c r="I52" s="149"/>
    </row>
    <row r="53" spans="1:28">
      <c r="A53" s="48"/>
      <c r="B53" s="14"/>
      <c r="C53" s="14"/>
      <c r="D53" s="78"/>
      <c r="E53" s="74"/>
      <c r="F53" s="14"/>
      <c r="G53" s="14"/>
      <c r="H53" s="14"/>
      <c r="I53" s="81"/>
    </row>
    <row r="54" spans="1:28">
      <c r="A54" s="49">
        <v>1960</v>
      </c>
      <c r="B54" s="8">
        <v>660</v>
      </c>
      <c r="C54" s="8">
        <v>109</v>
      </c>
      <c r="D54" s="69">
        <v>33</v>
      </c>
      <c r="E54" s="75">
        <v>151</v>
      </c>
      <c r="F54" s="8">
        <v>40</v>
      </c>
      <c r="G54" s="8">
        <v>151</v>
      </c>
      <c r="H54" s="8">
        <v>0</v>
      </c>
      <c r="I54" s="82">
        <v>1144</v>
      </c>
      <c r="T54" s="9"/>
      <c r="U54" s="9"/>
      <c r="V54" s="9"/>
      <c r="W54" s="9"/>
      <c r="X54" s="9"/>
      <c r="Y54" s="9"/>
      <c r="Z54" s="9"/>
      <c r="AA54" s="9"/>
      <c r="AB54" s="9"/>
    </row>
    <row r="55" spans="1:28">
      <c r="A55" s="49">
        <v>1970</v>
      </c>
      <c r="B55" s="10">
        <v>1128</v>
      </c>
      <c r="C55" s="10">
        <v>325</v>
      </c>
      <c r="D55" s="70">
        <v>126</v>
      </c>
      <c r="E55" s="76">
        <v>311</v>
      </c>
      <c r="F55" s="10">
        <v>85</v>
      </c>
      <c r="G55" s="10">
        <v>315</v>
      </c>
      <c r="H55" s="10">
        <v>0</v>
      </c>
      <c r="I55" s="83">
        <v>2290</v>
      </c>
      <c r="T55" s="9"/>
      <c r="U55" s="9"/>
      <c r="V55" s="9"/>
      <c r="W55" s="9"/>
      <c r="X55" s="9"/>
      <c r="Y55" s="9"/>
      <c r="Z55" s="9"/>
      <c r="AA55" s="9"/>
      <c r="AB55" s="9"/>
    </row>
    <row r="56" spans="1:28">
      <c r="A56" s="49">
        <v>1980</v>
      </c>
      <c r="B56" s="10">
        <v>2318</v>
      </c>
      <c r="C56" s="10">
        <v>952</v>
      </c>
      <c r="D56" s="70">
        <v>1762</v>
      </c>
      <c r="E56" s="76">
        <v>1465</v>
      </c>
      <c r="F56" s="10">
        <v>221</v>
      </c>
      <c r="G56" s="10">
        <v>1602</v>
      </c>
      <c r="H56" s="10">
        <v>49</v>
      </c>
      <c r="I56" s="83">
        <v>8369</v>
      </c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49">
        <v>1990</v>
      </c>
      <c r="B57" s="10">
        <v>4840</v>
      </c>
      <c r="C57" s="10">
        <v>1879</v>
      </c>
      <c r="D57" s="70">
        <v>7299</v>
      </c>
      <c r="E57" s="76">
        <v>4554</v>
      </c>
      <c r="F57" s="10">
        <v>670</v>
      </c>
      <c r="G57" s="10">
        <v>4338</v>
      </c>
      <c r="H57" s="10">
        <v>1751</v>
      </c>
      <c r="I57" s="83">
        <v>25331</v>
      </c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49">
        <v>2000</v>
      </c>
      <c r="B58" s="10">
        <v>8737</v>
      </c>
      <c r="C58" s="10">
        <v>2542</v>
      </c>
      <c r="D58" s="70">
        <v>13297</v>
      </c>
      <c r="E58" s="76">
        <v>10185</v>
      </c>
      <c r="F58" s="10">
        <v>1638</v>
      </c>
      <c r="G58" s="10">
        <v>9185</v>
      </c>
      <c r="H58" s="10">
        <v>6496</v>
      </c>
      <c r="I58" s="83">
        <v>52080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49">
        <v>2010</v>
      </c>
      <c r="B59" s="10">
        <v>11980</v>
      </c>
      <c r="C59" s="10">
        <v>3707</v>
      </c>
      <c r="D59" s="70">
        <v>17022</v>
      </c>
      <c r="E59" s="76">
        <v>19504</v>
      </c>
      <c r="F59" s="10">
        <v>3152</v>
      </c>
      <c r="G59" s="10">
        <v>17255</v>
      </c>
      <c r="H59" s="10">
        <v>12678</v>
      </c>
      <c r="I59" s="83">
        <v>85298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49"/>
      <c r="B60" s="10"/>
      <c r="C60" s="10"/>
      <c r="D60" s="70"/>
      <c r="E60" s="76"/>
      <c r="F60" s="10"/>
      <c r="G60" s="10"/>
      <c r="H60" s="10"/>
      <c r="I60" s="83"/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49">
        <v>2015</v>
      </c>
      <c r="B61" s="10">
        <v>14392</v>
      </c>
      <c r="C61" s="10">
        <v>4077</v>
      </c>
      <c r="D61" s="70">
        <v>14699</v>
      </c>
      <c r="E61" s="76">
        <v>30271</v>
      </c>
      <c r="F61" s="10">
        <v>3860</v>
      </c>
      <c r="G61" s="10">
        <v>20784</v>
      </c>
      <c r="H61" s="10">
        <v>15298</v>
      </c>
      <c r="I61" s="83">
        <v>103381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49">
        <v>2016</v>
      </c>
      <c r="B62" s="10">
        <v>16096</v>
      </c>
      <c r="C62" s="10">
        <v>4180</v>
      </c>
      <c r="D62" s="70">
        <v>14232</v>
      </c>
      <c r="E62" s="76">
        <v>30377</v>
      </c>
      <c r="F62" s="10">
        <v>4061</v>
      </c>
      <c r="G62" s="10">
        <v>21102</v>
      </c>
      <c r="H62" s="10">
        <v>15703</v>
      </c>
      <c r="I62" s="83">
        <v>105751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49">
        <v>2017</v>
      </c>
      <c r="B63" s="10">
        <v>17133</v>
      </c>
      <c r="C63" s="10">
        <v>4264</v>
      </c>
      <c r="D63" s="70">
        <v>14969</v>
      </c>
      <c r="E63" s="76">
        <v>31210</v>
      </c>
      <c r="F63" s="10">
        <v>4277</v>
      </c>
      <c r="G63" s="10">
        <v>22143</v>
      </c>
      <c r="H63" s="10">
        <v>16558</v>
      </c>
      <c r="I63" s="83">
        <v>110554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49">
        <v>2018</v>
      </c>
      <c r="B64" s="10">
        <v>17786</v>
      </c>
      <c r="C64" s="10">
        <v>4420</v>
      </c>
      <c r="D64" s="70">
        <v>14642</v>
      </c>
      <c r="E64" s="76">
        <v>33374</v>
      </c>
      <c r="F64" s="10">
        <v>4568</v>
      </c>
      <c r="G64" s="10">
        <v>24560</v>
      </c>
      <c r="H64" s="10">
        <v>17205</v>
      </c>
      <c r="I64" s="83">
        <v>116555</v>
      </c>
      <c r="T64" s="9"/>
      <c r="U64" s="9"/>
      <c r="V64" s="9"/>
      <c r="W64" s="9"/>
      <c r="X64" s="9"/>
      <c r="Y64" s="9"/>
      <c r="Z64" s="9"/>
      <c r="AA64" s="9"/>
      <c r="AB64" s="9"/>
    </row>
    <row r="65" spans="1:34">
      <c r="A65" s="49">
        <v>2019</v>
      </c>
      <c r="B65" s="10">
        <v>18853</v>
      </c>
      <c r="C65" s="10">
        <v>4477</v>
      </c>
      <c r="D65" s="70">
        <v>15268</v>
      </c>
      <c r="E65" s="76">
        <v>35224</v>
      </c>
      <c r="F65" s="10">
        <v>4769</v>
      </c>
      <c r="G65" s="10">
        <v>25094</v>
      </c>
      <c r="H65" s="10">
        <v>18385</v>
      </c>
      <c r="I65" s="83">
        <v>122070</v>
      </c>
      <c r="T65" s="9"/>
      <c r="U65" s="9"/>
      <c r="V65" s="9"/>
      <c r="W65" s="9"/>
      <c r="X65" s="9"/>
      <c r="Y65" s="9"/>
      <c r="Z65" s="9"/>
      <c r="AA65" s="9"/>
      <c r="AB65" s="9"/>
    </row>
    <row r="66" spans="1:34">
      <c r="A66" s="49">
        <v>2020</v>
      </c>
      <c r="B66" s="10">
        <v>19682</v>
      </c>
      <c r="C66" s="10">
        <v>4414</v>
      </c>
      <c r="D66" s="70">
        <v>16107</v>
      </c>
      <c r="E66" s="76">
        <v>35334</v>
      </c>
      <c r="F66" s="10">
        <v>4597</v>
      </c>
      <c r="G66" s="10">
        <v>25539</v>
      </c>
      <c r="H66" s="10">
        <v>17145</v>
      </c>
      <c r="I66" s="83">
        <v>122818</v>
      </c>
      <c r="T66" s="9"/>
      <c r="U66" s="9"/>
      <c r="V66" s="9"/>
      <c r="W66" s="9"/>
      <c r="X66" s="9"/>
      <c r="Y66" s="9"/>
      <c r="Z66" s="9"/>
      <c r="AA66" s="9"/>
      <c r="AB66" s="9"/>
    </row>
    <row r="67" spans="1:34">
      <c r="A67" s="49"/>
      <c r="B67" s="10"/>
      <c r="C67" s="10"/>
      <c r="D67" s="70"/>
      <c r="E67" s="76"/>
      <c r="F67" s="10"/>
      <c r="G67" s="10"/>
      <c r="H67" s="10"/>
      <c r="I67" s="83"/>
      <c r="T67" s="9"/>
      <c r="U67" s="9"/>
      <c r="V67" s="9"/>
      <c r="W67" s="9"/>
      <c r="X67" s="9"/>
      <c r="Y67" s="9"/>
      <c r="Z67" s="9"/>
      <c r="AA67" s="9"/>
      <c r="AB67" s="9"/>
    </row>
    <row r="68" spans="1:34">
      <c r="A68" s="50">
        <v>2021</v>
      </c>
      <c r="B68" s="36">
        <v>21155</v>
      </c>
      <c r="C68" s="36">
        <v>4401</v>
      </c>
      <c r="D68" s="79">
        <v>21119</v>
      </c>
      <c r="E68" s="77">
        <v>40982</v>
      </c>
      <c r="F68" s="36">
        <v>4883</v>
      </c>
      <c r="G68" s="36">
        <v>26562</v>
      </c>
      <c r="H68" s="37">
        <v>19685</v>
      </c>
      <c r="I68" s="84">
        <v>138787</v>
      </c>
    </row>
    <row r="69" spans="1:34" s="59" customFormat="1" ht="15.75" customHeight="1">
      <c r="A69" s="62" t="s">
        <v>94</v>
      </c>
      <c r="B69" s="63"/>
      <c r="C69" s="63"/>
      <c r="D69" s="63"/>
      <c r="E69" s="63"/>
      <c r="F69" s="63"/>
      <c r="G69" s="63"/>
      <c r="H69" s="63"/>
      <c r="I69" s="63"/>
    </row>
    <row r="70" spans="1:34" s="59" customFormat="1" ht="15.75" customHeight="1">
      <c r="A70" s="137" t="s">
        <v>95</v>
      </c>
      <c r="B70" s="137"/>
      <c r="C70" s="137"/>
      <c r="D70" s="137"/>
      <c r="E70" s="137"/>
      <c r="F70" s="137"/>
      <c r="G70" s="137"/>
      <c r="H70" s="137"/>
      <c r="I70" s="137"/>
    </row>
    <row r="71" spans="1:34" ht="15.75" customHeight="1"/>
    <row r="72" spans="1:34" ht="15.75" customHeight="1"/>
    <row r="73" spans="1:34" ht="27" customHeight="1">
      <c r="A73" s="143" t="s">
        <v>28</v>
      </c>
      <c r="B73" s="144"/>
      <c r="C73" s="144"/>
      <c r="D73" s="144"/>
      <c r="E73" s="144"/>
      <c r="F73" s="144"/>
      <c r="G73" s="144"/>
      <c r="H73" s="144"/>
      <c r="I73" s="144"/>
      <c r="J73" s="145"/>
    </row>
    <row r="74" spans="1:34" s="15" customFormat="1" ht="27.6">
      <c r="A74" s="47" t="s">
        <v>2</v>
      </c>
      <c r="B74" s="12" t="s">
        <v>4</v>
      </c>
      <c r="C74" s="12" t="s">
        <v>5</v>
      </c>
      <c r="D74" s="12" t="s">
        <v>10</v>
      </c>
      <c r="E74" s="12" t="s">
        <v>11</v>
      </c>
      <c r="F74" s="12" t="s">
        <v>12</v>
      </c>
      <c r="G74" s="12" t="s">
        <v>6</v>
      </c>
      <c r="H74" s="12" t="s">
        <v>13</v>
      </c>
      <c r="I74" s="12" t="s">
        <v>14</v>
      </c>
      <c r="J74" s="41" t="s">
        <v>3</v>
      </c>
      <c r="L74" s="18"/>
      <c r="M74" s="14"/>
      <c r="N74" s="14"/>
      <c r="O74" s="14"/>
      <c r="P74" s="14"/>
      <c r="Q74" s="14"/>
      <c r="R74" s="14"/>
      <c r="S74" s="14"/>
      <c r="T74" s="14"/>
      <c r="U74" s="18"/>
      <c r="V74" s="18"/>
      <c r="W74" s="14"/>
      <c r="X74" s="14"/>
      <c r="Y74" s="14"/>
      <c r="Z74" s="14"/>
      <c r="AA74" s="14"/>
      <c r="AB74" s="14"/>
      <c r="AC74" s="14"/>
      <c r="AD74" s="14"/>
      <c r="AE74" s="18"/>
      <c r="AF74" s="18"/>
      <c r="AG74" s="18"/>
      <c r="AH74" s="18"/>
    </row>
    <row r="75" spans="1:34" s="15" customFormat="1">
      <c r="A75" s="48"/>
      <c r="B75" s="14"/>
      <c r="C75" s="14"/>
      <c r="D75" s="14"/>
      <c r="E75" s="14"/>
      <c r="F75" s="14"/>
      <c r="G75" s="14"/>
      <c r="H75" s="14"/>
      <c r="I75" s="14"/>
      <c r="J75" s="42"/>
      <c r="L75" s="18"/>
      <c r="M75" s="14"/>
      <c r="N75" s="14"/>
      <c r="O75" s="14"/>
      <c r="P75" s="14"/>
      <c r="Q75" s="14"/>
      <c r="R75" s="14"/>
      <c r="S75" s="14"/>
      <c r="T75" s="14"/>
      <c r="U75" s="18"/>
      <c r="V75" s="18"/>
      <c r="W75" s="14"/>
      <c r="X75" s="14"/>
      <c r="Y75" s="14"/>
      <c r="Z75" s="14"/>
      <c r="AA75" s="14"/>
      <c r="AB75" s="14"/>
      <c r="AC75" s="14"/>
      <c r="AD75" s="14"/>
      <c r="AE75" s="18"/>
      <c r="AF75" s="18"/>
      <c r="AG75" s="18"/>
      <c r="AH75" s="18"/>
    </row>
    <row r="76" spans="1:34" s="15" customFormat="1">
      <c r="A76" s="49">
        <v>1960</v>
      </c>
      <c r="B76" s="8">
        <v>4064</v>
      </c>
      <c r="C76" s="8">
        <v>257</v>
      </c>
      <c r="D76" s="20" t="s">
        <v>19</v>
      </c>
      <c r="E76" s="8">
        <v>3108</v>
      </c>
      <c r="F76" s="8">
        <v>294</v>
      </c>
      <c r="G76" s="8">
        <v>54</v>
      </c>
      <c r="H76" s="20" t="s">
        <v>19</v>
      </c>
      <c r="I76" s="8">
        <v>579</v>
      </c>
      <c r="J76" s="33">
        <f>SUM(B76:I76)</f>
        <v>8356</v>
      </c>
      <c r="L76" s="18"/>
      <c r="M76" s="18"/>
      <c r="N76" s="18"/>
      <c r="O76" s="18"/>
      <c r="P76" s="18"/>
      <c r="Q76" s="21"/>
      <c r="R76" s="21"/>
      <c r="S76" s="21"/>
      <c r="T76" s="21"/>
      <c r="U76" s="21"/>
      <c r="V76" s="21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s="15" customFormat="1">
      <c r="A77" s="49">
        <v>1970</v>
      </c>
      <c r="B77" s="10">
        <v>5909</v>
      </c>
      <c r="C77" s="10">
        <v>1108</v>
      </c>
      <c r="D77" s="22" t="s">
        <v>19</v>
      </c>
      <c r="E77" s="10">
        <v>6914</v>
      </c>
      <c r="F77" s="10">
        <v>737</v>
      </c>
      <c r="G77" s="10">
        <v>166</v>
      </c>
      <c r="H77" s="22" t="s">
        <v>19</v>
      </c>
      <c r="I77" s="10">
        <v>1156</v>
      </c>
      <c r="J77" s="34">
        <f t="shared" ref="J77:J79" si="0">SUM(B77:I77)</f>
        <v>15990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21"/>
      <c r="W77" s="18"/>
      <c r="X77" s="18"/>
      <c r="Y77" s="18"/>
      <c r="Z77" s="18"/>
      <c r="AA77" s="18"/>
      <c r="AB77" s="18"/>
      <c r="AC77" s="18"/>
      <c r="AD77" s="18"/>
      <c r="AE77" s="21"/>
      <c r="AF77" s="18"/>
      <c r="AG77" s="18"/>
      <c r="AH77" s="18"/>
    </row>
    <row r="78" spans="1:34" s="15" customFormat="1">
      <c r="A78" s="49">
        <v>1980</v>
      </c>
      <c r="B78" s="10">
        <v>17178</v>
      </c>
      <c r="C78" s="10">
        <v>5814</v>
      </c>
      <c r="D78" s="22" t="s">
        <v>19</v>
      </c>
      <c r="E78" s="10">
        <v>16942</v>
      </c>
      <c r="F78" s="10">
        <v>1862</v>
      </c>
      <c r="G78" s="10">
        <v>804</v>
      </c>
      <c r="H78" s="22" t="s">
        <v>19</v>
      </c>
      <c r="I78" s="10">
        <v>3645</v>
      </c>
      <c r="J78" s="34">
        <f t="shared" si="0"/>
        <v>46245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18"/>
      <c r="X78" s="18"/>
      <c r="Y78" s="18"/>
      <c r="Z78" s="18"/>
      <c r="AA78" s="18"/>
      <c r="AB78" s="18"/>
      <c r="AC78" s="18"/>
      <c r="AD78" s="18"/>
      <c r="AE78" s="21"/>
      <c r="AF78" s="18"/>
      <c r="AG78" s="18"/>
      <c r="AH78" s="18"/>
    </row>
    <row r="79" spans="1:34" s="15" customFormat="1">
      <c r="A79" s="49">
        <v>1990</v>
      </c>
      <c r="B79" s="10">
        <v>51247</v>
      </c>
      <c r="C79" s="10">
        <v>14159</v>
      </c>
      <c r="D79" s="22" t="s">
        <v>19</v>
      </c>
      <c r="E79" s="10">
        <v>46873</v>
      </c>
      <c r="F79" s="10">
        <v>6716</v>
      </c>
      <c r="G79" s="10">
        <v>2231</v>
      </c>
      <c r="H79" s="22" t="s">
        <v>19</v>
      </c>
      <c r="I79" s="10">
        <v>9636</v>
      </c>
      <c r="J79" s="34">
        <f t="shared" si="0"/>
        <v>130862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21"/>
      <c r="W79" s="18"/>
      <c r="X79" s="18"/>
      <c r="Y79" s="18"/>
      <c r="Z79" s="18"/>
      <c r="AA79" s="18"/>
      <c r="AB79" s="18"/>
      <c r="AC79" s="18"/>
      <c r="AD79" s="18"/>
      <c r="AE79" s="21"/>
      <c r="AF79" s="18"/>
      <c r="AG79" s="18"/>
      <c r="AH79" s="18"/>
    </row>
    <row r="80" spans="1:34" s="15" customFormat="1">
      <c r="A80" s="49">
        <v>2000</v>
      </c>
      <c r="B80" s="10">
        <v>108593</v>
      </c>
      <c r="C80" s="11">
        <f>42402+37</f>
        <v>42439</v>
      </c>
      <c r="D80" s="11">
        <v>37444</v>
      </c>
      <c r="E80" s="11">
        <v>41323</v>
      </c>
      <c r="F80" s="11">
        <v>7686</v>
      </c>
      <c r="G80" s="11">
        <v>16138</v>
      </c>
      <c r="H80" s="11">
        <v>10333</v>
      </c>
      <c r="I80" s="11">
        <f>J80-SUM(B80:H80)</f>
        <v>17514</v>
      </c>
      <c r="J80" s="34">
        <v>281470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18"/>
      <c r="X80" s="18"/>
      <c r="Y80" s="18"/>
      <c r="Z80" s="18"/>
      <c r="AA80" s="18"/>
      <c r="AB80" s="18"/>
      <c r="AC80" s="18"/>
      <c r="AD80" s="18"/>
      <c r="AE80" s="21"/>
      <c r="AF80" s="18"/>
      <c r="AG80" s="18"/>
      <c r="AH80" s="18"/>
    </row>
    <row r="81" spans="1:34">
      <c r="A81" s="49">
        <v>2010</v>
      </c>
      <c r="B81" s="10">
        <v>195186</v>
      </c>
      <c r="C81" s="10">
        <v>91574</v>
      </c>
      <c r="D81" s="10">
        <v>129048</v>
      </c>
      <c r="E81" s="10">
        <v>42748</v>
      </c>
      <c r="F81" s="10">
        <v>14727</v>
      </c>
      <c r="G81" s="10">
        <v>16908</v>
      </c>
      <c r="H81" s="10">
        <v>36166</v>
      </c>
      <c r="I81" s="10">
        <v>30420</v>
      </c>
      <c r="J81" s="34">
        <v>556777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1"/>
      <c r="W81" s="18"/>
      <c r="X81" s="18"/>
      <c r="Y81" s="18"/>
      <c r="Z81" s="18"/>
      <c r="AA81" s="18"/>
      <c r="AB81" s="18"/>
      <c r="AC81" s="18"/>
      <c r="AD81" s="18"/>
      <c r="AE81" s="21"/>
      <c r="AF81" s="23"/>
      <c r="AG81" s="23"/>
      <c r="AH81" s="23"/>
    </row>
    <row r="82" spans="1:34">
      <c r="A82" s="49"/>
      <c r="B82" s="10"/>
      <c r="C82" s="10"/>
      <c r="D82" s="10"/>
      <c r="E82" s="10"/>
      <c r="F82" s="10"/>
      <c r="G82" s="10"/>
      <c r="H82" s="10"/>
      <c r="I82" s="10"/>
      <c r="J82" s="3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1"/>
      <c r="W82" s="18"/>
      <c r="X82" s="18"/>
      <c r="Y82" s="18"/>
      <c r="Z82" s="18"/>
      <c r="AA82" s="18"/>
      <c r="AB82" s="18"/>
      <c r="AC82" s="18"/>
      <c r="AD82" s="18"/>
      <c r="AE82" s="21"/>
      <c r="AF82" s="23"/>
      <c r="AG82" s="23"/>
      <c r="AH82" s="23"/>
    </row>
    <row r="83" spans="1:34">
      <c r="A83" s="49">
        <v>2015</v>
      </c>
      <c r="B83" s="10">
        <v>267962</v>
      </c>
      <c r="C83" s="10">
        <v>114133</v>
      </c>
      <c r="D83" s="10">
        <v>200221</v>
      </c>
      <c r="E83" s="10">
        <v>43507</v>
      </c>
      <c r="F83" s="10">
        <v>21602</v>
      </c>
      <c r="G83" s="10">
        <v>18775</v>
      </c>
      <c r="H83" s="10">
        <v>46927</v>
      </c>
      <c r="I83" s="10">
        <v>49076</v>
      </c>
      <c r="J83" s="34">
        <v>762203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1"/>
      <c r="W83" s="18"/>
      <c r="X83" s="18"/>
      <c r="Y83" s="18"/>
      <c r="Z83" s="18"/>
      <c r="AA83" s="18"/>
      <c r="AB83" s="18"/>
      <c r="AC83" s="18"/>
      <c r="AD83" s="18"/>
      <c r="AE83" s="21"/>
      <c r="AF83" s="23"/>
      <c r="AG83" s="23"/>
      <c r="AH83" s="23"/>
    </row>
    <row r="84" spans="1:34">
      <c r="A84" s="49">
        <v>2016</v>
      </c>
      <c r="B84" s="10">
        <v>280225</v>
      </c>
      <c r="C84" s="10">
        <v>124064</v>
      </c>
      <c r="D84" s="10">
        <v>219896</v>
      </c>
      <c r="E84" s="10">
        <v>43162</v>
      </c>
      <c r="F84" s="10">
        <v>22614</v>
      </c>
      <c r="G84" s="10">
        <v>18571</v>
      </c>
      <c r="H84" s="10">
        <v>52334</v>
      </c>
      <c r="I84" s="10">
        <v>52649</v>
      </c>
      <c r="J84" s="34">
        <v>813515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1"/>
      <c r="W84" s="18"/>
      <c r="X84" s="18"/>
      <c r="Y84" s="18"/>
      <c r="Z84" s="18"/>
      <c r="AA84" s="18"/>
      <c r="AB84" s="18"/>
      <c r="AC84" s="18"/>
      <c r="AD84" s="18"/>
      <c r="AE84" s="21"/>
      <c r="AF84" s="23"/>
      <c r="AG84" s="23"/>
      <c r="AH84" s="23"/>
    </row>
    <row r="85" spans="1:34">
      <c r="A85" s="49">
        <v>2017</v>
      </c>
      <c r="B85" s="10">
        <v>285408</v>
      </c>
      <c r="C85" s="10">
        <v>143578</v>
      </c>
      <c r="D85" s="10">
        <v>238668</v>
      </c>
      <c r="E85" s="10">
        <v>43762</v>
      </c>
      <c r="F85" s="10">
        <v>24691</v>
      </c>
      <c r="G85" s="10">
        <v>19242</v>
      </c>
      <c r="H85" s="10">
        <v>50875</v>
      </c>
      <c r="I85" s="10">
        <v>51378.000000000116</v>
      </c>
      <c r="J85" s="34">
        <v>857602.00000000012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1"/>
      <c r="W85" s="18"/>
      <c r="X85" s="18"/>
      <c r="Y85" s="18"/>
      <c r="Z85" s="18"/>
      <c r="AA85" s="18"/>
      <c r="AB85" s="18"/>
      <c r="AC85" s="18"/>
      <c r="AD85" s="18"/>
      <c r="AE85" s="21"/>
      <c r="AF85" s="23"/>
      <c r="AG85" s="23"/>
      <c r="AH85" s="23"/>
    </row>
    <row r="86" spans="1:34">
      <c r="A86" s="49">
        <v>2018</v>
      </c>
      <c r="B86" s="10">
        <v>287825</v>
      </c>
      <c r="C86" s="10">
        <v>139898.171</v>
      </c>
      <c r="D86" s="10">
        <v>230267</v>
      </c>
      <c r="E86" s="10">
        <v>46103</v>
      </c>
      <c r="F86" s="10">
        <v>26734</v>
      </c>
      <c r="G86" s="10">
        <v>18760</v>
      </c>
      <c r="H86" s="10">
        <v>50763</v>
      </c>
      <c r="I86" s="10">
        <v>53028.829000000027</v>
      </c>
      <c r="J86" s="34">
        <v>853379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1"/>
      <c r="W86" s="18"/>
      <c r="X86" s="18"/>
      <c r="Y86" s="18"/>
      <c r="Z86" s="18"/>
      <c r="AA86" s="18"/>
      <c r="AB86" s="18"/>
      <c r="AC86" s="18"/>
      <c r="AD86" s="18"/>
      <c r="AE86" s="21"/>
      <c r="AF86" s="23"/>
      <c r="AG86" s="23"/>
      <c r="AH86" s="23"/>
    </row>
    <row r="87" spans="1:34">
      <c r="A87" s="49">
        <v>2019</v>
      </c>
      <c r="B87" s="10">
        <v>313343</v>
      </c>
      <c r="C87" s="10">
        <v>150912.65100000001</v>
      </c>
      <c r="D87" s="10">
        <v>266663</v>
      </c>
      <c r="E87" s="10">
        <v>47759</v>
      </c>
      <c r="F87" s="10">
        <v>29458</v>
      </c>
      <c r="G87" s="10">
        <v>19967</v>
      </c>
      <c r="H87" s="10">
        <v>56028</v>
      </c>
      <c r="I87" s="10">
        <v>58728.349000000104</v>
      </c>
      <c r="J87" s="34">
        <v>942859.00000000012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1"/>
      <c r="W87" s="18"/>
      <c r="X87" s="18"/>
      <c r="Y87" s="18"/>
      <c r="Z87" s="18"/>
      <c r="AA87" s="18"/>
      <c r="AB87" s="18"/>
      <c r="AC87" s="18"/>
      <c r="AD87" s="18"/>
      <c r="AE87" s="21"/>
      <c r="AF87" s="23"/>
      <c r="AG87" s="23"/>
      <c r="AH87" s="23"/>
    </row>
    <row r="88" spans="1:34">
      <c r="A88" s="49">
        <v>2020</v>
      </c>
      <c r="B88" s="10">
        <v>340788</v>
      </c>
      <c r="C88" s="10">
        <v>140075.65299999999</v>
      </c>
      <c r="D88" s="10">
        <v>289826</v>
      </c>
      <c r="E88" s="10">
        <v>48083</v>
      </c>
      <c r="F88" s="10">
        <v>29682</v>
      </c>
      <c r="G88" s="10">
        <v>24223</v>
      </c>
      <c r="H88" s="10">
        <v>62041</v>
      </c>
      <c r="I88" s="10">
        <v>69805.346999999892</v>
      </c>
      <c r="J88" s="34">
        <v>1004523.9999999999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1"/>
      <c r="W88" s="18"/>
      <c r="X88" s="18"/>
      <c r="Y88" s="18"/>
      <c r="Z88" s="18"/>
      <c r="AA88" s="18"/>
      <c r="AB88" s="18"/>
      <c r="AC88" s="18"/>
      <c r="AD88" s="18"/>
      <c r="AE88" s="21"/>
      <c r="AF88" s="23"/>
      <c r="AG88" s="23"/>
      <c r="AH88" s="23"/>
    </row>
    <row r="89" spans="1:34">
      <c r="A89" s="49"/>
      <c r="B89" s="10"/>
      <c r="C89" s="10"/>
      <c r="D89" s="10"/>
      <c r="E89" s="10"/>
      <c r="F89" s="10"/>
      <c r="G89" s="10"/>
      <c r="H89" s="10"/>
      <c r="I89" s="10"/>
      <c r="J89" s="34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23"/>
      <c r="AG89" s="23"/>
      <c r="AH89" s="23"/>
    </row>
    <row r="90" spans="1:34">
      <c r="A90" s="50">
        <v>2021</v>
      </c>
      <c r="B90" s="36">
        <v>338195</v>
      </c>
      <c r="C90" s="36">
        <v>156046</v>
      </c>
      <c r="D90" s="36">
        <v>334517</v>
      </c>
      <c r="E90" s="36">
        <v>49771</v>
      </c>
      <c r="F90" s="36">
        <v>32632</v>
      </c>
      <c r="G90" s="36">
        <v>25645</v>
      </c>
      <c r="H90" s="36">
        <v>63808</v>
      </c>
      <c r="I90" s="36">
        <v>73433</v>
      </c>
      <c r="J90" s="40">
        <v>1074047</v>
      </c>
    </row>
    <row r="91" spans="1:34" s="59" customFormat="1" ht="15.75" customHeight="1">
      <c r="A91" s="57" t="s">
        <v>15</v>
      </c>
      <c r="B91" s="58"/>
      <c r="C91" s="58"/>
      <c r="D91" s="58"/>
      <c r="E91" s="58"/>
      <c r="F91" s="58"/>
      <c r="G91" s="58"/>
      <c r="H91" s="58"/>
      <c r="I91" s="58"/>
      <c r="J91" s="58"/>
    </row>
    <row r="92" spans="1:34" s="59" customFormat="1" ht="15.75" customHeight="1">
      <c r="A92" s="138" t="s">
        <v>25</v>
      </c>
      <c r="B92" s="138"/>
      <c r="C92" s="138"/>
      <c r="D92" s="138"/>
      <c r="E92" s="138"/>
      <c r="F92" s="138"/>
      <c r="G92" s="138"/>
      <c r="H92" s="138"/>
      <c r="I92" s="138"/>
      <c r="J92" s="138"/>
    </row>
    <row r="93" spans="1:34" s="59" customFormat="1" ht="15.75" customHeight="1">
      <c r="A93" s="58" t="s">
        <v>16</v>
      </c>
      <c r="B93" s="58"/>
      <c r="C93" s="58"/>
      <c r="D93" s="58"/>
      <c r="E93" s="58"/>
      <c r="F93" s="58"/>
      <c r="G93" s="58"/>
      <c r="H93" s="58"/>
      <c r="I93" s="58"/>
      <c r="J93" s="58"/>
    </row>
    <row r="94" spans="1:34" s="61" customFormat="1" ht="15.75" customHeight="1">
      <c r="A94" s="60" t="s">
        <v>17</v>
      </c>
      <c r="B94" s="58"/>
      <c r="C94" s="58"/>
      <c r="D94" s="58"/>
      <c r="E94" s="58"/>
      <c r="F94" s="58"/>
      <c r="G94" s="58"/>
      <c r="H94" s="58"/>
      <c r="I94" s="58"/>
      <c r="J94" s="58"/>
    </row>
    <row r="95" spans="1:34" s="23" customFormat="1">
      <c r="A95" s="25"/>
      <c r="B95" s="10"/>
      <c r="C95" s="10"/>
      <c r="D95" s="10"/>
      <c r="E95" s="10"/>
      <c r="F95" s="10"/>
      <c r="G95" s="10"/>
      <c r="H95" s="10"/>
      <c r="I95" s="10"/>
      <c r="J95" s="10"/>
    </row>
    <row r="96" spans="1:34">
      <c r="A96" s="25"/>
      <c r="B96" s="10"/>
      <c r="C96" s="10"/>
      <c r="D96" s="10"/>
      <c r="E96" s="10"/>
      <c r="F96" s="10"/>
      <c r="G96" s="10"/>
      <c r="H96" s="10"/>
      <c r="I96" s="10"/>
      <c r="J96" s="10"/>
      <c r="K96" s="23"/>
    </row>
    <row r="97" spans="1:10" ht="27" customHeight="1">
      <c r="A97" s="143" t="s">
        <v>29</v>
      </c>
      <c r="B97" s="144"/>
      <c r="C97" s="144"/>
      <c r="D97" s="144"/>
      <c r="E97" s="144"/>
      <c r="F97" s="144"/>
      <c r="G97" s="144"/>
      <c r="H97" s="144"/>
      <c r="I97" s="145"/>
    </row>
    <row r="98" spans="1:10" ht="27.6">
      <c r="A98" s="52" t="s">
        <v>2</v>
      </c>
      <c r="B98" s="26" t="s">
        <v>4</v>
      </c>
      <c r="C98" s="26" t="s">
        <v>5</v>
      </c>
      <c r="D98" s="26" t="s">
        <v>11</v>
      </c>
      <c r="E98" s="26" t="s">
        <v>12</v>
      </c>
      <c r="F98" s="26" t="s">
        <v>6</v>
      </c>
      <c r="G98" s="26" t="s">
        <v>13</v>
      </c>
      <c r="H98" s="26" t="s">
        <v>14</v>
      </c>
      <c r="I98" s="43" t="s">
        <v>3</v>
      </c>
    </row>
    <row r="99" spans="1:10">
      <c r="A99" s="53"/>
      <c r="B99" s="28"/>
      <c r="C99" s="28"/>
      <c r="D99" s="28"/>
      <c r="E99" s="28"/>
      <c r="F99" s="28"/>
      <c r="G99" s="28"/>
      <c r="H99" s="28"/>
      <c r="I99" s="44"/>
    </row>
    <row r="100" spans="1:10">
      <c r="A100" s="54">
        <v>1960</v>
      </c>
      <c r="B100" s="30">
        <f>4063</f>
        <v>4063</v>
      </c>
      <c r="C100" s="30">
        <v>257</v>
      </c>
      <c r="D100" s="30">
        <v>3108</v>
      </c>
      <c r="E100" s="30">
        <v>294</v>
      </c>
      <c r="F100" s="30">
        <v>54</v>
      </c>
      <c r="G100" s="22" t="s">
        <v>19</v>
      </c>
      <c r="H100" s="30">
        <f>579-1</f>
        <v>578</v>
      </c>
      <c r="I100" s="45">
        <v>8354</v>
      </c>
      <c r="J100" s="9"/>
    </row>
    <row r="101" spans="1:10">
      <c r="A101" s="54">
        <v>1970</v>
      </c>
      <c r="B101" s="11">
        <v>5756</v>
      </c>
      <c r="C101" s="11">
        <v>857</v>
      </c>
      <c r="D101" s="11">
        <v>6805</v>
      </c>
      <c r="E101" s="11">
        <v>737</v>
      </c>
      <c r="F101" s="11">
        <v>151</v>
      </c>
      <c r="G101" s="22" t="s">
        <v>19</v>
      </c>
      <c r="H101" s="11">
        <v>1144</v>
      </c>
      <c r="I101" s="35">
        <v>15450</v>
      </c>
      <c r="J101" s="9"/>
    </row>
    <row r="102" spans="1:10">
      <c r="A102" s="54">
        <v>1980</v>
      </c>
      <c r="B102" s="11">
        <v>14869</v>
      </c>
      <c r="C102" s="11">
        <v>2853</v>
      </c>
      <c r="D102" s="11">
        <v>15768</v>
      </c>
      <c r="E102" s="11">
        <v>1824</v>
      </c>
      <c r="F102" s="11">
        <v>467</v>
      </c>
      <c r="G102" s="22" t="s">
        <v>19</v>
      </c>
      <c r="H102" s="11">
        <v>3500</v>
      </c>
      <c r="I102" s="35">
        <v>39281</v>
      </c>
      <c r="J102" s="9"/>
    </row>
    <row r="103" spans="1:10">
      <c r="A103" s="54">
        <v>1990</v>
      </c>
      <c r="B103" s="11">
        <v>44308</v>
      </c>
      <c r="C103" s="11">
        <v>7898</v>
      </c>
      <c r="D103" s="11">
        <v>45508</v>
      </c>
      <c r="E103" s="11">
        <v>5357</v>
      </c>
      <c r="F103" s="11">
        <v>1659</v>
      </c>
      <c r="G103" s="22" t="s">
        <v>19</v>
      </c>
      <c r="H103" s="11">
        <v>9128</v>
      </c>
      <c r="I103" s="35">
        <v>113858</v>
      </c>
      <c r="J103" s="9"/>
    </row>
    <row r="104" spans="1:10">
      <c r="A104" s="54">
        <v>2000</v>
      </c>
      <c r="B104" s="11">
        <v>95414</v>
      </c>
      <c r="C104" s="11">
        <f>14701+37</f>
        <v>14738</v>
      </c>
      <c r="D104" s="11">
        <v>39213</v>
      </c>
      <c r="E104" s="11">
        <v>6067</v>
      </c>
      <c r="F104" s="11">
        <v>9419</v>
      </c>
      <c r="G104" s="11">
        <v>10333</v>
      </c>
      <c r="H104" s="11">
        <f>16264-37</f>
        <v>16227</v>
      </c>
      <c r="I104" s="35">
        <v>191411</v>
      </c>
      <c r="J104" s="9"/>
    </row>
    <row r="105" spans="1:10">
      <c r="A105" s="54">
        <v>2010</v>
      </c>
      <c r="B105" s="11">
        <v>174647</v>
      </c>
      <c r="C105" s="11">
        <v>59897</v>
      </c>
      <c r="D105" s="11">
        <v>39534</v>
      </c>
      <c r="E105" s="11">
        <v>9501</v>
      </c>
      <c r="F105" s="11">
        <v>11143</v>
      </c>
      <c r="G105" s="11">
        <v>36166</v>
      </c>
      <c r="H105" s="11">
        <v>29459</v>
      </c>
      <c r="I105" s="35">
        <v>360347</v>
      </c>
      <c r="J105" s="9"/>
    </row>
    <row r="106" spans="1:10">
      <c r="A106" s="54"/>
      <c r="B106" s="11"/>
      <c r="C106" s="11"/>
      <c r="D106" s="11"/>
      <c r="E106" s="11"/>
      <c r="F106" s="11"/>
      <c r="G106" s="11"/>
      <c r="H106" s="11"/>
      <c r="I106" s="35"/>
      <c r="J106" s="9"/>
    </row>
    <row r="107" spans="1:10">
      <c r="A107" s="54">
        <v>2015</v>
      </c>
      <c r="B107" s="11">
        <v>237830</v>
      </c>
      <c r="C107" s="11">
        <v>73198</v>
      </c>
      <c r="D107" s="11">
        <v>39555</v>
      </c>
      <c r="E107" s="11">
        <v>13336</v>
      </c>
      <c r="F107" s="11">
        <v>12113</v>
      </c>
      <c r="G107" s="11">
        <v>46927</v>
      </c>
      <c r="H107" s="11">
        <v>47336</v>
      </c>
      <c r="I107" s="35">
        <v>470295</v>
      </c>
      <c r="J107" s="9"/>
    </row>
    <row r="108" spans="1:10">
      <c r="A108" s="54">
        <v>2016</v>
      </c>
      <c r="B108" s="11">
        <v>248601</v>
      </c>
      <c r="C108" s="11">
        <v>78567</v>
      </c>
      <c r="D108" s="11">
        <v>39132</v>
      </c>
      <c r="E108" s="11">
        <v>13772</v>
      </c>
      <c r="F108" s="11">
        <v>12192</v>
      </c>
      <c r="G108" s="11">
        <v>52334</v>
      </c>
      <c r="H108" s="11">
        <v>50614</v>
      </c>
      <c r="I108" s="35">
        <v>495212</v>
      </c>
      <c r="J108" s="9"/>
    </row>
    <row r="109" spans="1:10">
      <c r="A109" s="54">
        <v>2017</v>
      </c>
      <c r="B109" s="11">
        <v>253930</v>
      </c>
      <c r="C109" s="11">
        <v>97371</v>
      </c>
      <c r="D109" s="11">
        <v>39734</v>
      </c>
      <c r="E109" s="11">
        <v>15257</v>
      </c>
      <c r="F109" s="11">
        <v>12970</v>
      </c>
      <c r="G109" s="11">
        <v>50875</v>
      </c>
      <c r="H109" s="11">
        <v>49065.000000000058</v>
      </c>
      <c r="I109" s="35">
        <v>519202.00000000006</v>
      </c>
      <c r="J109" s="9"/>
    </row>
    <row r="110" spans="1:10">
      <c r="A110" s="54">
        <v>2018</v>
      </c>
      <c r="B110" s="11">
        <v>258626</v>
      </c>
      <c r="C110" s="11">
        <v>97908.171000000002</v>
      </c>
      <c r="D110" s="11">
        <v>41863</v>
      </c>
      <c r="E110" s="11">
        <v>16639</v>
      </c>
      <c r="F110" s="11">
        <v>12173</v>
      </c>
      <c r="G110" s="11">
        <v>50763</v>
      </c>
      <c r="H110" s="11">
        <v>50756.828999999998</v>
      </c>
      <c r="I110" s="35">
        <v>528729</v>
      </c>
      <c r="J110" s="9"/>
    </row>
    <row r="111" spans="1:10">
      <c r="A111" s="54">
        <v>2019</v>
      </c>
      <c r="B111" s="11">
        <v>282515</v>
      </c>
      <c r="C111" s="11">
        <v>104005.651</v>
      </c>
      <c r="D111" s="11">
        <v>43724</v>
      </c>
      <c r="E111" s="11">
        <v>18102</v>
      </c>
      <c r="F111" s="11">
        <v>13907</v>
      </c>
      <c r="G111" s="11">
        <v>56028</v>
      </c>
      <c r="H111" s="11">
        <v>56600.348999999987</v>
      </c>
      <c r="I111" s="35">
        <v>574882</v>
      </c>
      <c r="J111" s="9"/>
    </row>
    <row r="112" spans="1:10">
      <c r="A112" s="54">
        <v>2020</v>
      </c>
      <c r="B112" s="11">
        <v>308053</v>
      </c>
      <c r="C112" s="11">
        <v>88695.653000000006</v>
      </c>
      <c r="D112" s="11">
        <v>44245</v>
      </c>
      <c r="E112" s="11">
        <v>18790</v>
      </c>
      <c r="F112" s="11">
        <v>17256</v>
      </c>
      <c r="G112" s="11">
        <v>62041</v>
      </c>
      <c r="H112" s="11">
        <v>67727.347000000009</v>
      </c>
      <c r="I112" s="35">
        <v>606808</v>
      </c>
      <c r="J112" s="9"/>
    </row>
    <row r="113" spans="1:30">
      <c r="A113" s="54"/>
      <c r="B113" s="11"/>
      <c r="C113" s="11"/>
      <c r="D113" s="11"/>
      <c r="E113" s="11"/>
      <c r="F113" s="11"/>
      <c r="G113" s="11"/>
      <c r="H113" s="11"/>
      <c r="I113" s="35"/>
      <c r="J113" s="9"/>
    </row>
    <row r="114" spans="1:30">
      <c r="A114" s="55">
        <v>2021</v>
      </c>
      <c r="B114" s="37">
        <v>306172</v>
      </c>
      <c r="C114" s="37">
        <v>97617.078999999998</v>
      </c>
      <c r="D114" s="37">
        <v>46381</v>
      </c>
      <c r="E114" s="37">
        <v>20847</v>
      </c>
      <c r="F114" s="37">
        <v>18784</v>
      </c>
      <c r="G114" s="37">
        <v>63808</v>
      </c>
      <c r="H114" s="37">
        <v>70708.921000000002</v>
      </c>
      <c r="I114" s="38">
        <v>624318</v>
      </c>
      <c r="J114" s="9"/>
    </row>
    <row r="115" spans="1:30" s="61" customFormat="1" ht="15.75" customHeight="1">
      <c r="A115" s="64" t="s">
        <v>17</v>
      </c>
      <c r="B115" s="66"/>
      <c r="C115" s="66"/>
      <c r="D115" s="66"/>
      <c r="E115" s="66"/>
      <c r="F115" s="66"/>
      <c r="G115" s="66"/>
      <c r="H115" s="66"/>
      <c r="I115" s="66"/>
    </row>
    <row r="116" spans="1:30" s="23" customFormat="1" ht="15.75" customHeight="1">
      <c r="A116" s="25"/>
      <c r="B116" s="10"/>
      <c r="C116" s="10"/>
      <c r="D116" s="10"/>
      <c r="E116" s="10"/>
      <c r="F116" s="10"/>
      <c r="G116" s="10"/>
      <c r="H116" s="10"/>
      <c r="I116" s="10"/>
    </row>
    <row r="117" spans="1:30" s="23" customFormat="1" ht="15.75" customHeight="1">
      <c r="A117" s="25"/>
      <c r="B117" s="10"/>
      <c r="C117" s="10"/>
      <c r="D117" s="10"/>
      <c r="E117" s="10"/>
      <c r="F117" s="10"/>
      <c r="G117" s="10"/>
      <c r="H117" s="10"/>
      <c r="I117" s="10"/>
    </row>
    <row r="118" spans="1:30" ht="27" customHeight="1">
      <c r="A118" s="143" t="s">
        <v>30</v>
      </c>
      <c r="B118" s="144"/>
      <c r="C118" s="144"/>
      <c r="D118" s="144"/>
      <c r="E118" s="144"/>
      <c r="F118" s="144"/>
      <c r="G118" s="144"/>
      <c r="H118" s="144"/>
      <c r="I118" s="145"/>
    </row>
    <row r="119" spans="1:30" ht="32.25" customHeight="1">
      <c r="A119" s="47" t="s">
        <v>2</v>
      </c>
      <c r="B119" s="12" t="s">
        <v>4</v>
      </c>
      <c r="C119" s="12" t="s">
        <v>5</v>
      </c>
      <c r="D119" s="12" t="s">
        <v>10</v>
      </c>
      <c r="E119" s="12" t="s">
        <v>11</v>
      </c>
      <c r="F119" s="12" t="s">
        <v>12</v>
      </c>
      <c r="G119" s="12" t="s">
        <v>6</v>
      </c>
      <c r="H119" s="12" t="s">
        <v>14</v>
      </c>
      <c r="I119" s="41" t="s">
        <v>3</v>
      </c>
    </row>
    <row r="120" spans="1:30" ht="21" customHeight="1">
      <c r="A120" s="48"/>
      <c r="B120" s="14"/>
      <c r="C120" s="14"/>
      <c r="D120" s="14"/>
      <c r="E120" s="14"/>
      <c r="F120" s="14"/>
      <c r="G120" s="14"/>
      <c r="H120" s="14"/>
      <c r="I120" s="42"/>
    </row>
    <row r="121" spans="1:30">
      <c r="A121" s="49">
        <v>1961</v>
      </c>
      <c r="B121" s="8">
        <v>1</v>
      </c>
      <c r="C121" s="22" t="s">
        <v>19</v>
      </c>
      <c r="D121" s="22" t="s">
        <v>19</v>
      </c>
      <c r="E121" s="8">
        <v>0</v>
      </c>
      <c r="F121" s="8">
        <v>0</v>
      </c>
      <c r="G121" s="22" t="s">
        <v>19</v>
      </c>
      <c r="H121" s="22" t="s">
        <v>19</v>
      </c>
      <c r="I121" s="45">
        <v>2</v>
      </c>
      <c r="J121" s="9"/>
      <c r="K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>
      <c r="A122" s="49">
        <v>1970</v>
      </c>
      <c r="B122" s="10">
        <v>153</v>
      </c>
      <c r="C122" s="10">
        <v>251</v>
      </c>
      <c r="D122" s="22" t="s">
        <v>19</v>
      </c>
      <c r="E122" s="10">
        <v>109</v>
      </c>
      <c r="F122" s="10">
        <v>0</v>
      </c>
      <c r="G122" s="10">
        <v>15</v>
      </c>
      <c r="H122" s="10">
        <v>12</v>
      </c>
      <c r="I122" s="34">
        <f t="shared" ref="I122:I124" si="1">SUM(B122:H122)</f>
        <v>540</v>
      </c>
      <c r="J122" s="9"/>
      <c r="K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>
      <c r="A123" s="49">
        <v>1980</v>
      </c>
      <c r="B123" s="10">
        <v>2309</v>
      </c>
      <c r="C123" s="10">
        <v>2961</v>
      </c>
      <c r="D123" s="22" t="s">
        <v>19</v>
      </c>
      <c r="E123" s="10">
        <v>1174</v>
      </c>
      <c r="F123" s="10">
        <v>38</v>
      </c>
      <c r="G123" s="10">
        <v>337</v>
      </c>
      <c r="H123" s="10">
        <v>145</v>
      </c>
      <c r="I123" s="34">
        <f t="shared" si="1"/>
        <v>6964</v>
      </c>
      <c r="J123" s="9"/>
      <c r="K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>
      <c r="A124" s="49">
        <v>1990</v>
      </c>
      <c r="B124" s="10">
        <v>6939</v>
      </c>
      <c r="C124" s="10">
        <v>6261</v>
      </c>
      <c r="D124" s="22" t="s">
        <v>19</v>
      </c>
      <c r="E124" s="10">
        <v>1365</v>
      </c>
      <c r="F124" s="10">
        <v>1359</v>
      </c>
      <c r="G124" s="10">
        <v>572</v>
      </c>
      <c r="H124" s="10">
        <v>508</v>
      </c>
      <c r="I124" s="34">
        <f t="shared" si="1"/>
        <v>17004</v>
      </c>
      <c r="J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>
      <c r="A125" s="49">
        <v>2000</v>
      </c>
      <c r="B125" s="10">
        <v>13179</v>
      </c>
      <c r="C125" s="10">
        <v>27701</v>
      </c>
      <c r="D125" s="10">
        <v>37444</v>
      </c>
      <c r="E125" s="10">
        <v>2110</v>
      </c>
      <c r="F125" s="10">
        <v>1619</v>
      </c>
      <c r="G125" s="10">
        <v>6719</v>
      </c>
      <c r="H125" s="10">
        <v>1287</v>
      </c>
      <c r="I125" s="34">
        <v>90059</v>
      </c>
      <c r="J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>
      <c r="A126" s="49">
        <v>2010</v>
      </c>
      <c r="B126" s="10">
        <v>20539</v>
      </c>
      <c r="C126" s="10">
        <v>31677</v>
      </c>
      <c r="D126" s="10">
        <v>129048</v>
      </c>
      <c r="E126" s="10">
        <v>3214</v>
      </c>
      <c r="F126" s="10">
        <v>5226</v>
      </c>
      <c r="G126" s="10">
        <v>5765</v>
      </c>
      <c r="H126" s="10">
        <v>961</v>
      </c>
      <c r="I126" s="34">
        <v>196430</v>
      </c>
      <c r="J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49"/>
      <c r="B127" s="10"/>
      <c r="C127" s="10"/>
      <c r="D127" s="10"/>
      <c r="E127" s="10"/>
      <c r="F127" s="10"/>
      <c r="G127" s="10"/>
      <c r="H127" s="10"/>
      <c r="I127" s="34"/>
      <c r="J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49">
        <v>2015</v>
      </c>
      <c r="B128" s="10">
        <v>30132</v>
      </c>
      <c r="C128" s="10">
        <v>40935</v>
      </c>
      <c r="D128" s="10">
        <v>200221</v>
      </c>
      <c r="E128" s="10">
        <v>3952</v>
      </c>
      <c r="F128" s="10">
        <v>8266</v>
      </c>
      <c r="G128" s="10">
        <v>6662</v>
      </c>
      <c r="H128" s="10">
        <v>1740</v>
      </c>
      <c r="I128" s="34">
        <v>291908</v>
      </c>
      <c r="J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49">
        <v>2016</v>
      </c>
      <c r="B129" s="10">
        <v>31624</v>
      </c>
      <c r="C129" s="10">
        <v>45497</v>
      </c>
      <c r="D129" s="10">
        <v>219896</v>
      </c>
      <c r="E129" s="10">
        <v>4030</v>
      </c>
      <c r="F129" s="10">
        <v>8842</v>
      </c>
      <c r="G129" s="10">
        <v>6379</v>
      </c>
      <c r="H129" s="10">
        <v>2035</v>
      </c>
      <c r="I129" s="34">
        <v>318303</v>
      </c>
      <c r="J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49">
        <v>2017</v>
      </c>
      <c r="B130" s="10">
        <v>31478</v>
      </c>
      <c r="C130" s="10">
        <v>46207</v>
      </c>
      <c r="D130" s="10">
        <v>238668</v>
      </c>
      <c r="E130" s="10">
        <v>4028</v>
      </c>
      <c r="F130" s="10">
        <v>9434</v>
      </c>
      <c r="G130" s="10">
        <v>6272</v>
      </c>
      <c r="H130" s="10">
        <v>2313</v>
      </c>
      <c r="I130" s="34">
        <v>338400</v>
      </c>
      <c r="J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49">
        <v>2018</v>
      </c>
      <c r="B131" s="10">
        <v>29199</v>
      </c>
      <c r="C131" s="10">
        <v>41990</v>
      </c>
      <c r="D131" s="10">
        <v>230267</v>
      </c>
      <c r="E131" s="10">
        <v>4240</v>
      </c>
      <c r="F131" s="10">
        <v>10095</v>
      </c>
      <c r="G131" s="10">
        <v>6587</v>
      </c>
      <c r="H131" s="10">
        <v>2272</v>
      </c>
      <c r="I131" s="34">
        <v>324650</v>
      </c>
      <c r="J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49">
        <v>2019</v>
      </c>
      <c r="B132" s="10">
        <v>30828</v>
      </c>
      <c r="C132" s="10">
        <v>46907</v>
      </c>
      <c r="D132" s="10">
        <v>266663</v>
      </c>
      <c r="E132" s="10">
        <v>4035</v>
      </c>
      <c r="F132" s="10">
        <v>11356</v>
      </c>
      <c r="G132" s="10">
        <v>6060</v>
      </c>
      <c r="H132" s="10">
        <v>2128</v>
      </c>
      <c r="I132" s="34">
        <v>367977</v>
      </c>
      <c r="J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49">
        <v>2020</v>
      </c>
      <c r="B133" s="10">
        <v>32735</v>
      </c>
      <c r="C133" s="10">
        <v>51380</v>
      </c>
      <c r="D133" s="10">
        <v>289826</v>
      </c>
      <c r="E133" s="10">
        <v>3838</v>
      </c>
      <c r="F133" s="10">
        <v>10892</v>
      </c>
      <c r="G133" s="10">
        <v>6967</v>
      </c>
      <c r="H133" s="10">
        <v>2078</v>
      </c>
      <c r="I133" s="34">
        <v>397716</v>
      </c>
      <c r="J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49"/>
      <c r="B134" s="10"/>
      <c r="C134" s="10"/>
      <c r="D134" s="10"/>
      <c r="E134" s="10"/>
      <c r="F134" s="10"/>
      <c r="G134" s="10"/>
      <c r="H134" s="10"/>
      <c r="I134" s="34"/>
      <c r="J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50">
        <v>2021</v>
      </c>
      <c r="B135" s="36">
        <v>32023</v>
      </c>
      <c r="C135" s="36">
        <v>58429</v>
      </c>
      <c r="D135" s="36">
        <v>334517</v>
      </c>
      <c r="E135" s="36">
        <v>3390</v>
      </c>
      <c r="F135" s="36">
        <v>11785</v>
      </c>
      <c r="G135" s="36">
        <v>6861</v>
      </c>
      <c r="H135" s="36">
        <v>2724</v>
      </c>
      <c r="I135" s="40">
        <v>449729</v>
      </c>
      <c r="J135" s="9"/>
    </row>
    <row r="136" spans="1:30" s="59" customFormat="1" ht="15.75" customHeight="1">
      <c r="A136" s="64" t="s">
        <v>17</v>
      </c>
      <c r="B136" s="61"/>
      <c r="C136" s="61"/>
      <c r="D136" s="61"/>
      <c r="E136" s="61"/>
      <c r="F136" s="61"/>
      <c r="G136" s="61"/>
      <c r="H136" s="61"/>
      <c r="I136" s="61"/>
      <c r="J136" s="65"/>
    </row>
    <row r="137" spans="1:30" ht="15.75" customHeight="1">
      <c r="A137" s="16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30" ht="15.75" customHeight="1">
      <c r="A138" s="16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30" ht="27" customHeight="1">
      <c r="A139" s="143" t="s">
        <v>31</v>
      </c>
      <c r="B139" s="144"/>
      <c r="C139" s="144"/>
      <c r="D139" s="144"/>
      <c r="E139" s="144"/>
      <c r="F139" s="144"/>
      <c r="G139" s="145"/>
    </row>
    <row r="140" spans="1:30" ht="16.2">
      <c r="A140" s="141" t="s">
        <v>2</v>
      </c>
      <c r="B140" s="135" t="s">
        <v>89</v>
      </c>
      <c r="C140" s="135"/>
      <c r="D140" s="135"/>
      <c r="E140" s="139" t="s">
        <v>9</v>
      </c>
      <c r="F140" s="135"/>
      <c r="G140" s="140"/>
    </row>
    <row r="141" spans="1:30" ht="32.25" customHeight="1">
      <c r="A141" s="142"/>
      <c r="B141" s="12" t="s">
        <v>8</v>
      </c>
      <c r="C141" s="12" t="s">
        <v>90</v>
      </c>
      <c r="D141" s="12" t="s">
        <v>7</v>
      </c>
      <c r="E141" s="80" t="s">
        <v>8</v>
      </c>
      <c r="F141" s="12" t="s">
        <v>90</v>
      </c>
      <c r="G141" s="41" t="s">
        <v>7</v>
      </c>
    </row>
    <row r="142" spans="1:30">
      <c r="A142" s="56"/>
      <c r="B142" s="14"/>
      <c r="C142" s="14"/>
      <c r="D142" s="14"/>
      <c r="E142" s="78"/>
      <c r="F142" s="14"/>
      <c r="G142" s="42"/>
    </row>
    <row r="143" spans="1:30">
      <c r="A143" s="49">
        <v>1960</v>
      </c>
      <c r="B143" s="8">
        <v>747</v>
      </c>
      <c r="C143" s="8">
        <v>393</v>
      </c>
      <c r="D143" s="8">
        <v>1140</v>
      </c>
      <c r="E143" s="69">
        <v>6081</v>
      </c>
      <c r="F143" s="8">
        <v>2868</v>
      </c>
      <c r="G143" s="33">
        <v>8949</v>
      </c>
      <c r="Q143" s="9"/>
      <c r="R143" s="9"/>
      <c r="S143" s="9"/>
      <c r="T143" s="9"/>
      <c r="U143" s="9"/>
      <c r="V143" s="9"/>
      <c r="W143" s="9"/>
    </row>
    <row r="144" spans="1:30">
      <c r="A144" s="49">
        <v>1970</v>
      </c>
      <c r="B144" s="10">
        <v>1578</v>
      </c>
      <c r="C144" s="10">
        <v>784</v>
      </c>
      <c r="D144" s="10">
        <v>2362</v>
      </c>
      <c r="E144" s="70">
        <v>11773</v>
      </c>
      <c r="F144" s="10">
        <v>5100</v>
      </c>
      <c r="G144" s="34">
        <v>16873</v>
      </c>
      <c r="Q144" s="9"/>
      <c r="R144" s="9"/>
      <c r="S144" s="9"/>
      <c r="T144" s="9"/>
      <c r="U144" s="9"/>
      <c r="V144" s="9"/>
      <c r="W144" s="9"/>
    </row>
    <row r="145" spans="1:23">
      <c r="A145" s="49">
        <v>1980</v>
      </c>
      <c r="B145" s="10">
        <v>6623</v>
      </c>
      <c r="C145" s="10">
        <v>2720</v>
      </c>
      <c r="D145" s="10">
        <v>9343</v>
      </c>
      <c r="E145" s="70">
        <v>35663</v>
      </c>
      <c r="F145" s="10">
        <v>12312</v>
      </c>
      <c r="G145" s="34">
        <v>47975</v>
      </c>
      <c r="Q145" s="9"/>
      <c r="R145" s="9"/>
      <c r="S145" s="9"/>
      <c r="T145" s="9"/>
      <c r="U145" s="9"/>
      <c r="V145" s="9"/>
      <c r="W145" s="9"/>
    </row>
    <row r="146" spans="1:23">
      <c r="A146" s="49">
        <v>1990</v>
      </c>
      <c r="B146" s="10">
        <v>19254</v>
      </c>
      <c r="C146" s="10">
        <v>11416</v>
      </c>
      <c r="D146" s="10">
        <v>30670</v>
      </c>
      <c r="E146" s="70">
        <v>108001</v>
      </c>
      <c r="F146" s="10">
        <v>48393</v>
      </c>
      <c r="G146" s="34">
        <v>156394</v>
      </c>
      <c r="Q146" s="9"/>
      <c r="R146" s="9"/>
      <c r="S146" s="9"/>
      <c r="T146" s="9"/>
      <c r="U146" s="9"/>
      <c r="V146" s="9"/>
      <c r="W146" s="9"/>
    </row>
    <row r="147" spans="1:23">
      <c r="A147" s="49">
        <v>2000</v>
      </c>
      <c r="B147" s="10">
        <v>41540</v>
      </c>
      <c r="C147" s="10">
        <v>49421</v>
      </c>
      <c r="D147" s="10">
        <v>90961</v>
      </c>
      <c r="E147" s="70">
        <v>254048</v>
      </c>
      <c r="F147" s="10">
        <v>263358</v>
      </c>
      <c r="G147" s="34">
        <v>517406</v>
      </c>
      <c r="Q147" s="9"/>
      <c r="R147" s="9"/>
      <c r="S147" s="9"/>
      <c r="T147" s="9"/>
      <c r="U147" s="9"/>
      <c r="V147" s="9"/>
      <c r="W147" s="9"/>
    </row>
    <row r="148" spans="1:23">
      <c r="A148" s="49">
        <v>2010</v>
      </c>
      <c r="B148" s="10">
        <v>78904</v>
      </c>
      <c r="C148" s="10">
        <v>63150</v>
      </c>
      <c r="D148" s="10">
        <v>142054</v>
      </c>
      <c r="E148" s="70">
        <v>534385</v>
      </c>
      <c r="F148" s="10">
        <v>526369</v>
      </c>
      <c r="G148" s="34">
        <v>1060754</v>
      </c>
      <c r="Q148" s="9"/>
      <c r="R148" s="9"/>
      <c r="S148" s="9"/>
      <c r="T148" s="9"/>
      <c r="U148" s="9"/>
      <c r="V148" s="9"/>
      <c r="W148" s="9"/>
    </row>
    <row r="149" spans="1:23">
      <c r="A149" s="49"/>
      <c r="B149" s="10"/>
      <c r="C149" s="10"/>
      <c r="D149" s="10"/>
      <c r="E149" s="70"/>
      <c r="F149" s="10"/>
      <c r="G149" s="34"/>
      <c r="Q149" s="9"/>
      <c r="R149" s="9"/>
      <c r="S149" s="9"/>
      <c r="T149" s="9"/>
      <c r="U149" s="9"/>
      <c r="V149" s="9"/>
      <c r="W149" s="9"/>
    </row>
    <row r="150" spans="1:23">
      <c r="A150" s="49">
        <v>2015</v>
      </c>
      <c r="B150" s="10">
        <v>92541</v>
      </c>
      <c r="C150" s="10">
        <v>67292</v>
      </c>
      <c r="D150" s="10">
        <v>159833</v>
      </c>
      <c r="E150" s="70">
        <v>732585</v>
      </c>
      <c r="F150" s="10">
        <v>867578</v>
      </c>
      <c r="G150" s="34">
        <v>1600163</v>
      </c>
      <c r="Q150" s="9"/>
      <c r="R150" s="9"/>
      <c r="S150" s="9"/>
      <c r="T150" s="9"/>
      <c r="U150" s="9"/>
      <c r="V150" s="9"/>
      <c r="W150" s="9"/>
    </row>
    <row r="151" spans="1:23">
      <c r="A151" s="49">
        <v>2016</v>
      </c>
      <c r="B151" s="10">
        <v>97384</v>
      </c>
      <c r="C151" s="10">
        <v>86038</v>
      </c>
      <c r="D151" s="10">
        <v>183422</v>
      </c>
      <c r="E151" s="70">
        <v>782752</v>
      </c>
      <c r="F151" s="10">
        <v>855481</v>
      </c>
      <c r="G151" s="34">
        <v>1638233</v>
      </c>
      <c r="Q151" s="9"/>
      <c r="R151" s="9"/>
      <c r="S151" s="9"/>
      <c r="T151" s="9"/>
      <c r="U151" s="9"/>
      <c r="V151" s="9"/>
      <c r="W151" s="9"/>
    </row>
    <row r="152" spans="1:23">
      <c r="A152" s="49">
        <v>2017</v>
      </c>
      <c r="B152" s="10">
        <v>102137</v>
      </c>
      <c r="C152" s="10">
        <v>85829</v>
      </c>
      <c r="D152" s="10">
        <v>187966</v>
      </c>
      <c r="E152" s="70">
        <v>827436</v>
      </c>
      <c r="F152" s="10">
        <v>852965</v>
      </c>
      <c r="G152" s="34">
        <v>1680401</v>
      </c>
      <c r="Q152" s="9"/>
      <c r="R152" s="9"/>
      <c r="S152" s="9"/>
      <c r="T152" s="9"/>
      <c r="U152" s="9"/>
      <c r="V152" s="9"/>
      <c r="W152" s="9"/>
    </row>
    <row r="153" spans="1:23">
      <c r="A153" s="49">
        <v>2018</v>
      </c>
      <c r="B153" s="10">
        <v>113291</v>
      </c>
      <c r="C153" s="10">
        <v>84828</v>
      </c>
      <c r="D153" s="10">
        <v>198119</v>
      </c>
      <c r="E153" s="70">
        <v>825708</v>
      </c>
      <c r="F153" s="10">
        <v>898175</v>
      </c>
      <c r="G153" s="34">
        <v>1723883</v>
      </c>
      <c r="Q153" s="9"/>
      <c r="R153" s="9"/>
      <c r="S153" s="9"/>
      <c r="T153" s="9"/>
      <c r="U153" s="9"/>
      <c r="V153" s="9"/>
      <c r="W153" s="9"/>
    </row>
    <row r="154" spans="1:23">
      <c r="A154" s="49">
        <v>2019</v>
      </c>
      <c r="B154" s="10">
        <v>118514</v>
      </c>
      <c r="C154" s="10">
        <v>86293</v>
      </c>
      <c r="D154" s="10">
        <v>204807</v>
      </c>
      <c r="E154" s="70">
        <v>914359</v>
      </c>
      <c r="F154" s="10">
        <v>951455</v>
      </c>
      <c r="G154" s="34">
        <v>1865814</v>
      </c>
      <c r="Q154" s="9"/>
      <c r="R154" s="9"/>
      <c r="S154" s="9"/>
      <c r="T154" s="9"/>
      <c r="U154" s="9"/>
      <c r="V154" s="9"/>
      <c r="W154" s="9"/>
    </row>
    <row r="155" spans="1:23">
      <c r="A155" s="49">
        <v>2020</v>
      </c>
      <c r="B155" s="10">
        <v>119508</v>
      </c>
      <c r="C155" s="10">
        <v>109113</v>
      </c>
      <c r="D155" s="10">
        <v>228621</v>
      </c>
      <c r="E155" s="70">
        <v>973337</v>
      </c>
      <c r="F155" s="10">
        <v>1163660</v>
      </c>
      <c r="G155" s="34">
        <v>2136997</v>
      </c>
      <c r="Q155" s="9"/>
      <c r="R155" s="9"/>
      <c r="S155" s="9"/>
      <c r="T155" s="9"/>
      <c r="U155" s="9"/>
      <c r="V155" s="9"/>
      <c r="W155" s="9"/>
    </row>
    <row r="156" spans="1:23">
      <c r="A156" s="49"/>
      <c r="B156" s="10"/>
      <c r="C156" s="10"/>
      <c r="D156" s="10"/>
      <c r="E156" s="70"/>
      <c r="F156" s="10"/>
      <c r="G156" s="34"/>
      <c r="Q156" s="9"/>
      <c r="R156" s="9"/>
      <c r="S156" s="9"/>
      <c r="T156" s="9"/>
      <c r="U156" s="9"/>
      <c r="V156" s="9"/>
      <c r="W156" s="9"/>
    </row>
    <row r="157" spans="1:23">
      <c r="A157" s="50">
        <v>2021</v>
      </c>
      <c r="B157" s="36">
        <v>132539</v>
      </c>
      <c r="C157" s="36">
        <v>122914</v>
      </c>
      <c r="D157" s="36">
        <v>255453</v>
      </c>
      <c r="E157" s="79">
        <v>1044654</v>
      </c>
      <c r="F157" s="36">
        <v>1200549</v>
      </c>
      <c r="G157" s="40">
        <v>2245203</v>
      </c>
    </row>
    <row r="158" spans="1:23" s="59" customFormat="1" ht="15.75" customHeight="1">
      <c r="A158" s="57" t="s">
        <v>26</v>
      </c>
      <c r="B158" s="57"/>
      <c r="C158" s="57"/>
      <c r="D158" s="57"/>
      <c r="E158" s="57"/>
      <c r="F158" s="57"/>
      <c r="G158" s="57"/>
    </row>
    <row r="159" spans="1:23" s="59" customFormat="1" ht="27.75" customHeight="1">
      <c r="A159" s="137" t="s">
        <v>18</v>
      </c>
      <c r="B159" s="137"/>
      <c r="C159" s="137"/>
      <c r="D159" s="137"/>
      <c r="E159" s="137"/>
      <c r="F159" s="137"/>
      <c r="G159" s="137"/>
    </row>
    <row r="160" spans="1:23" s="59" customFormat="1" ht="15.75" customHeight="1">
      <c r="A160" s="136" t="s">
        <v>96</v>
      </c>
      <c r="B160" s="136"/>
      <c r="C160" s="136"/>
      <c r="D160" s="136"/>
      <c r="E160" s="136"/>
      <c r="F160" s="136"/>
      <c r="G160" s="136"/>
    </row>
    <row r="161" spans="1:7" s="59" customFormat="1" ht="15.75" customHeight="1">
      <c r="A161" s="136" t="s">
        <v>97</v>
      </c>
      <c r="B161" s="136"/>
      <c r="C161" s="136"/>
      <c r="D161" s="136"/>
      <c r="E161" s="136"/>
      <c r="F161" s="136"/>
      <c r="G161" s="136"/>
    </row>
  </sheetData>
  <mergeCells count="30">
    <mergeCell ref="A26:G26"/>
    <mergeCell ref="I51:I52"/>
    <mergeCell ref="A2:G2"/>
    <mergeCell ref="A45:G45"/>
    <mergeCell ref="E27:F27"/>
    <mergeCell ref="G27:G28"/>
    <mergeCell ref="A27:A28"/>
    <mergeCell ref="D27:D28"/>
    <mergeCell ref="B51:C51"/>
    <mergeCell ref="D51:E51"/>
    <mergeCell ref="F51:H51"/>
    <mergeCell ref="A50:I50"/>
    <mergeCell ref="A51:A52"/>
    <mergeCell ref="A4:G4"/>
    <mergeCell ref="E5:G5"/>
    <mergeCell ref="B5:D5"/>
    <mergeCell ref="B27:C27"/>
    <mergeCell ref="A161:G161"/>
    <mergeCell ref="A160:G160"/>
    <mergeCell ref="A159:G159"/>
    <mergeCell ref="A70:I70"/>
    <mergeCell ref="A92:J92"/>
    <mergeCell ref="B140:D140"/>
    <mergeCell ref="E140:G140"/>
    <mergeCell ref="A140:A141"/>
    <mergeCell ref="A139:G139"/>
    <mergeCell ref="A73:J73"/>
    <mergeCell ref="A118:I118"/>
    <mergeCell ref="A97:I97"/>
    <mergeCell ref="A46:H46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25" max="16383" man="1"/>
    <brk id="49" max="16383" man="1"/>
    <brk id="72" max="16383" man="1"/>
    <brk id="96" max="16383" man="1"/>
    <brk id="117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1"/>
  <sheetViews>
    <sheetView zoomScale="90" zoomScaleNormal="90" workbookViewId="0"/>
  </sheetViews>
  <sheetFormatPr defaultColWidth="12.44140625" defaultRowHeight="13.8"/>
  <cols>
    <col min="1" max="1" width="12.44140625" style="3"/>
    <col min="2" max="10" width="14.88671875" style="3" customWidth="1"/>
    <col min="11" max="16384" width="12.44140625" style="3"/>
  </cols>
  <sheetData>
    <row r="1" spans="1:18" ht="21">
      <c r="A1" s="1" t="s">
        <v>98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50" t="s">
        <v>36</v>
      </c>
      <c r="B2" s="150"/>
      <c r="C2" s="150"/>
      <c r="D2" s="150"/>
      <c r="E2" s="150"/>
      <c r="F2" s="150"/>
      <c r="G2" s="150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4.4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85" customFormat="1" ht="27" customHeight="1">
      <c r="A4" s="162" t="s">
        <v>77</v>
      </c>
      <c r="B4" s="163"/>
      <c r="C4" s="163"/>
      <c r="D4" s="163"/>
      <c r="E4" s="163"/>
      <c r="F4" s="163"/>
      <c r="G4" s="164"/>
      <c r="H4" s="85" t="str">
        <f>IF(ISBLANK(English!H4),"",English!H4)</f>
        <v/>
      </c>
      <c r="I4" s="85" t="str">
        <f>IF(ISBLANK(English!I4),"",English!I4)</f>
        <v/>
      </c>
      <c r="J4" s="85" t="str">
        <f>IF(ISBLANK(English!J4),"",English!J4)</f>
        <v/>
      </c>
    </row>
    <row r="5" spans="1:18">
      <c r="A5" s="108" t="str">
        <f>IF(ISBLANK(English!A5),"",English!A5)</f>
        <v/>
      </c>
      <c r="B5" s="160" t="s">
        <v>40</v>
      </c>
      <c r="C5" s="160" t="str">
        <f>IF(ISBLANK(English!C5),"",English!C5)</f>
        <v/>
      </c>
      <c r="D5" s="160" t="str">
        <f>IF(ISBLANK(English!D5),"",English!D5)</f>
        <v/>
      </c>
      <c r="E5" s="159" t="s">
        <v>78</v>
      </c>
      <c r="F5" s="160" t="str">
        <f>IF(ISBLANK(English!F5),"",English!F5)</f>
        <v/>
      </c>
      <c r="G5" s="173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>
      <c r="A6" s="109" t="s">
        <v>37</v>
      </c>
      <c r="B6" s="4" t="s">
        <v>38</v>
      </c>
      <c r="C6" s="4" t="s">
        <v>39</v>
      </c>
      <c r="D6" s="4" t="str">
        <f>IF(ISBLANK(English!D6),"",English!D6)</f>
        <v>Total</v>
      </c>
      <c r="E6" s="67" t="s">
        <v>38</v>
      </c>
      <c r="F6" s="4" t="s">
        <v>39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>
      <c r="A7" s="110"/>
      <c r="B7" s="6"/>
      <c r="C7" s="6"/>
      <c r="D7" s="6"/>
      <c r="E7" s="68"/>
      <c r="F7" s="6"/>
      <c r="G7" s="7"/>
    </row>
    <row r="8" spans="1:18">
      <c r="A8" s="111">
        <f>IF(ISBLANK(English!A8),"",English!A8)</f>
        <v>1960</v>
      </c>
      <c r="B8" s="86">
        <f>IF(ISBLANK(English!B8),"",English!B8)</f>
        <v>32128</v>
      </c>
      <c r="C8" s="86">
        <f>IF(ISBLANK(English!C8),"",English!C8)</f>
        <v>14739</v>
      </c>
      <c r="D8" s="86">
        <f>IF(ISBLANK(English!D8),"",English!D8)</f>
        <v>46867</v>
      </c>
      <c r="E8" s="119">
        <f>IF(ISBLANK(English!E8),"",English!E8)</f>
        <v>4576</v>
      </c>
      <c r="F8" s="86">
        <f>IF(ISBLANK(English!F8),"",English!F8)</f>
        <v>1553</v>
      </c>
      <c r="G8" s="87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111">
        <f>IF(ISBLANK(English!A9),"",English!A9)</f>
        <v>1970</v>
      </c>
      <c r="B9" s="88">
        <f>IF(ISBLANK(English!B9),"",English!B9)</f>
        <v>62845</v>
      </c>
      <c r="C9" s="88">
        <f>IF(ISBLANK(English!C9),"",English!C9)</f>
        <v>55977</v>
      </c>
      <c r="D9" s="88">
        <f>IF(ISBLANK(English!D9),"",English!D9)</f>
        <v>118822</v>
      </c>
      <c r="E9" s="120">
        <f>IF(ISBLANK(English!E9),"",English!E9)</f>
        <v>9024</v>
      </c>
      <c r="F9" s="88">
        <f>IF(ISBLANK(English!F9),"",English!F9)</f>
        <v>5223</v>
      </c>
      <c r="G9" s="89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111">
        <f>IF(ISBLANK(English!A10),"",English!A10)</f>
        <v>1980</v>
      </c>
      <c r="B10" s="88">
        <f>IF(ISBLANK(English!B10),"",English!B10)</f>
        <v>177915</v>
      </c>
      <c r="C10" s="88">
        <f>IF(ISBLANK(English!C10),"",English!C10)</f>
        <v>253279</v>
      </c>
      <c r="D10" s="88">
        <f>IF(ISBLANK(English!D10),"",English!D10)</f>
        <v>431194</v>
      </c>
      <c r="E10" s="120">
        <f>IF(ISBLANK(English!E10),"",English!E10)</f>
        <v>37764</v>
      </c>
      <c r="F10" s="88">
        <f>IF(ISBLANK(English!F10),"",English!F10)</f>
        <v>26036</v>
      </c>
      <c r="G10" s="89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111">
        <f>IF(ISBLANK(English!A11),"",English!A11)</f>
        <v>1990</v>
      </c>
      <c r="B11" s="88">
        <f>IF(ISBLANK(English!B11),"",English!B11)</f>
        <v>559893</v>
      </c>
      <c r="C11" s="88">
        <f>IF(ISBLANK(English!C11),"",English!C11)</f>
        <v>597502</v>
      </c>
      <c r="D11" s="88">
        <f>IF(ISBLANK(English!D11),"",English!D11)</f>
        <v>1157395</v>
      </c>
      <c r="E11" s="120">
        <f>IF(ISBLANK(English!E11),"",English!E11)</f>
        <v>97937</v>
      </c>
      <c r="F11" s="88">
        <f>IF(ISBLANK(English!F11),"",English!F11)</f>
        <v>58755</v>
      </c>
      <c r="G11" s="89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111">
        <f>IF(ISBLANK(English!A12),"",English!A12)</f>
        <v>2000</v>
      </c>
      <c r="B12" s="88">
        <f>IF(ISBLANK(English!B12),"",English!B12)</f>
        <v>1068471</v>
      </c>
      <c r="C12" s="88">
        <f>IF(ISBLANK(English!C12),"",English!C12)</f>
        <v>1019446</v>
      </c>
      <c r="D12" s="88">
        <f>IF(ISBLANK(English!D12),"",English!D12)</f>
        <v>2087917</v>
      </c>
      <c r="E12" s="120">
        <f>IF(ISBLANK(English!E12),"",English!E12)</f>
        <v>133895</v>
      </c>
      <c r="F12" s="88">
        <f>IF(ISBLANK(English!F12),"",English!F12)</f>
        <v>109648</v>
      </c>
      <c r="G12" s="89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111">
        <f>IF(ISBLANK(English!A13),"",English!A13)</f>
        <v>2010</v>
      </c>
      <c r="B13" s="88">
        <f>IF(ISBLANK(English!B13),"",English!B13)</f>
        <v>2053840</v>
      </c>
      <c r="C13" s="88">
        <f>IF(ISBLANK(English!C13),"",English!C13)</f>
        <v>1572720</v>
      </c>
      <c r="D13" s="88">
        <f>IF(ISBLANK(English!D13),"",English!D13)</f>
        <v>3626560</v>
      </c>
      <c r="E13" s="120">
        <f>IF(ISBLANK(English!E13),"",English!E13)</f>
        <v>216354</v>
      </c>
      <c r="F13" s="88">
        <f>IF(ISBLANK(English!F13),"",English!F13)</f>
        <v>115429</v>
      </c>
      <c r="G13" s="89">
        <f>IF(ISBLANK(English!G13),"",English!G13)</f>
        <v>331783</v>
      </c>
      <c r="H13" s="3" t="str">
        <f>IF(ISBLANK(English!H13),"",English!H13)</f>
        <v/>
      </c>
      <c r="I13" s="3" t="str">
        <f>IF(ISBLANK(English!I13),"",English!I13)</f>
        <v/>
      </c>
      <c r="J13" s="3" t="str">
        <f>IF(ISBLANK(English!J13),"",English!J13)</f>
        <v/>
      </c>
      <c r="K13" s="9"/>
      <c r="L13" s="9"/>
      <c r="M13" s="9"/>
      <c r="N13" s="9"/>
      <c r="O13" s="9"/>
      <c r="P13" s="9"/>
      <c r="Q13" s="9"/>
      <c r="R13" s="9"/>
    </row>
    <row r="14" spans="1:18">
      <c r="A14" s="111"/>
      <c r="B14" s="88"/>
      <c r="C14" s="88"/>
      <c r="D14" s="88"/>
      <c r="E14" s="120"/>
      <c r="F14" s="88"/>
      <c r="G14" s="89"/>
      <c r="K14" s="9"/>
      <c r="L14" s="9"/>
      <c r="M14" s="9"/>
      <c r="N14" s="9"/>
      <c r="O14" s="9"/>
      <c r="P14" s="9"/>
      <c r="Q14" s="9"/>
      <c r="R14" s="9"/>
    </row>
    <row r="15" spans="1:18">
      <c r="A15" s="111">
        <f>IF(ISBLANK(English!A15),"",English!A15)</f>
        <v>2015</v>
      </c>
      <c r="B15" s="88">
        <f>IF(ISBLANK(English!B15),"",English!B15)</f>
        <v>2588964</v>
      </c>
      <c r="C15" s="88">
        <f>IF(ISBLANK(English!C15),"",English!C15)</f>
        <v>1736855</v>
      </c>
      <c r="D15" s="88">
        <f>IF(ISBLANK(English!D15),"",English!D15)</f>
        <v>4325819</v>
      </c>
      <c r="E15" s="120">
        <f>IF(ISBLANK(English!E15),"",English!E15)</f>
        <v>243314</v>
      </c>
      <c r="F15" s="88">
        <f>IF(ISBLANK(English!F15),"",English!F15)</f>
        <v>88275</v>
      </c>
      <c r="G15" s="89">
        <f>IF(ISBLANK(English!G15),"",English!G15)</f>
        <v>331589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111">
        <f>IF(ISBLANK(English!A16),"",English!A16)</f>
        <v>2016</v>
      </c>
      <c r="B16" s="88">
        <f>IF(ISBLANK(English!B16),"",English!B16)</f>
        <v>2722970</v>
      </c>
      <c r="C16" s="88">
        <f>IF(ISBLANK(English!C16),"",English!C16)</f>
        <v>1770884</v>
      </c>
      <c r="D16" s="88">
        <f>IF(ISBLANK(English!D16),"",English!D16)</f>
        <v>4493854</v>
      </c>
      <c r="E16" s="120">
        <f>IF(ISBLANK(English!E16),"",English!E16)</f>
        <v>263669</v>
      </c>
      <c r="F16" s="88">
        <f>IF(ISBLANK(English!F16),"",English!F16)</f>
        <v>102697</v>
      </c>
      <c r="G16" s="89">
        <f>IF(ISBLANK(English!G16),"",English!G16)</f>
        <v>366366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23">
      <c r="A17" s="111">
        <f>IF(ISBLANK(English!A17),"",English!A17)</f>
        <v>2017</v>
      </c>
      <c r="B17" s="88">
        <f>IF(ISBLANK(English!B17),"",English!B17)</f>
        <v>2853541</v>
      </c>
      <c r="C17" s="88">
        <f>IF(ISBLANK(English!C17),"",English!C17)</f>
        <v>1830378</v>
      </c>
      <c r="D17" s="88">
        <f>IF(ISBLANK(English!D17),"",English!D17)</f>
        <v>4683919</v>
      </c>
      <c r="E17" s="121">
        <f>IF(ISBLANK(English!E17),"",English!E17)</f>
        <v>263704</v>
      </c>
      <c r="F17" s="90">
        <f>IF(ISBLANK(English!F17),"",English!F17)</f>
        <v>128269</v>
      </c>
      <c r="G17" s="91">
        <f>IF(ISBLANK(English!G17),"",English!G17)</f>
        <v>391973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23">
      <c r="A18" s="111">
        <f>IF(ISBLANK(English!A18),"",English!A18)</f>
        <v>2018</v>
      </c>
      <c r="B18" s="88">
        <f>IF(ISBLANK(English!B18),"",English!B18)</f>
        <v>2987323</v>
      </c>
      <c r="C18" s="88">
        <f>IF(ISBLANK(English!C18),"",English!C18)</f>
        <v>1819192</v>
      </c>
      <c r="D18" s="88">
        <f>IF(ISBLANK(English!D18),"",English!D18)</f>
        <v>4806515</v>
      </c>
      <c r="E18" s="121">
        <f>IF(ISBLANK(English!E18),"",English!E18)</f>
        <v>260221</v>
      </c>
      <c r="F18" s="90">
        <f>IF(ISBLANK(English!F18),"",English!F18)</f>
        <v>102622</v>
      </c>
      <c r="G18" s="91">
        <f>IF(ISBLANK(English!G18),"",English!G18)</f>
        <v>362843</v>
      </c>
      <c r="K18" s="9"/>
      <c r="L18" s="9"/>
      <c r="M18" s="9"/>
      <c r="N18" s="9"/>
      <c r="O18" s="9"/>
      <c r="P18" s="9"/>
      <c r="Q18" s="9"/>
      <c r="R18" s="9"/>
    </row>
    <row r="19" spans="1:23">
      <c r="A19" s="111">
        <f>IF(ISBLANK(English!A19),"",English!A19)</f>
        <v>2019</v>
      </c>
      <c r="B19" s="88">
        <f>IF(ISBLANK(English!B19),"",English!B19)</f>
        <v>3113473</v>
      </c>
      <c r="C19" s="88">
        <f>IF(ISBLANK(English!C19),"",English!C19)</f>
        <v>1851388</v>
      </c>
      <c r="D19" s="88">
        <f>IF(ISBLANK(English!D19),"",English!D19)</f>
        <v>4964861</v>
      </c>
      <c r="E19" s="121">
        <f>IF(ISBLANK(English!E19),"",English!E19)</f>
        <v>272602</v>
      </c>
      <c r="F19" s="90">
        <f>IF(ISBLANK(English!F19),"",English!F19)</f>
        <v>115828</v>
      </c>
      <c r="G19" s="91">
        <f>IF(ISBLANK(English!G19),"",English!G19)</f>
        <v>388430</v>
      </c>
      <c r="K19" s="9"/>
      <c r="L19" s="9"/>
      <c r="M19" s="9"/>
      <c r="N19" s="9"/>
      <c r="O19" s="9"/>
      <c r="P19" s="9"/>
      <c r="Q19" s="9"/>
      <c r="R19" s="9"/>
    </row>
    <row r="20" spans="1:23">
      <c r="A20" s="111">
        <f>IF(ISBLANK(English!A20),"",English!A20)</f>
        <v>2020</v>
      </c>
      <c r="B20" s="88">
        <f>IF(ISBLANK(English!B20),"",English!B20)</f>
        <v>3256838</v>
      </c>
      <c r="C20" s="88">
        <f>IF(ISBLANK(English!C20),"",English!C20)</f>
        <v>1813242</v>
      </c>
      <c r="D20" s="88">
        <f>IF(ISBLANK(English!D20),"",English!D20)</f>
        <v>5070079</v>
      </c>
      <c r="E20" s="121">
        <f>IF(ISBLANK(English!E20),"",English!E20)</f>
        <v>291218</v>
      </c>
      <c r="F20" s="90">
        <f>IF(ISBLANK(English!F20),"",English!F20)</f>
        <v>116625</v>
      </c>
      <c r="G20" s="91">
        <f>IF(ISBLANK(English!G20),"",English!G20)</f>
        <v>407844</v>
      </c>
      <c r="K20" s="9"/>
      <c r="L20" s="9"/>
      <c r="M20" s="9"/>
      <c r="N20" s="9"/>
      <c r="O20" s="9"/>
      <c r="P20" s="9"/>
      <c r="Q20" s="9"/>
      <c r="R20" s="9"/>
    </row>
    <row r="21" spans="1:23">
      <c r="A21" s="111"/>
      <c r="B21" s="88"/>
      <c r="C21" s="88"/>
      <c r="D21" s="88"/>
      <c r="E21" s="121"/>
      <c r="F21" s="90"/>
      <c r="G21" s="91"/>
      <c r="K21" s="9"/>
      <c r="L21" s="9"/>
      <c r="M21" s="9"/>
      <c r="N21" s="9"/>
      <c r="O21" s="9"/>
      <c r="P21" s="9"/>
      <c r="Q21" s="9"/>
      <c r="R21" s="9"/>
    </row>
    <row r="22" spans="1:23" ht="14.4" thickBot="1">
      <c r="A22" s="112">
        <f>IF(ISBLANK(English!A22),"",English!A22)</f>
        <v>2021</v>
      </c>
      <c r="B22" s="92">
        <f>IF(ISBLANK(English!B22),"",English!B22)</f>
        <v>3428199</v>
      </c>
      <c r="C22" s="92">
        <f>IF(ISBLANK(English!C22),"",English!C22)</f>
        <v>1846966</v>
      </c>
      <c r="D22" s="92">
        <f>IF(ISBLANK(English!D22),"",English!D22)</f>
        <v>5275163</v>
      </c>
      <c r="E22" s="122">
        <f>IF(ISBLANK(English!E22),"",English!E22)</f>
        <v>326033</v>
      </c>
      <c r="F22" s="93">
        <f>IF(ISBLANK(English!F22),"",English!F22)</f>
        <v>99370</v>
      </c>
      <c r="G22" s="94">
        <f>IF(ISBLANK(English!G22),"",English!G22)</f>
        <v>425404</v>
      </c>
      <c r="H22" s="3" t="str">
        <f>IF(ISBLANK(English!H22),"",English!H22)</f>
        <v/>
      </c>
      <c r="I22" s="3" t="str">
        <f>IF(ISBLANK(English!I22),"",English!I22)</f>
        <v/>
      </c>
      <c r="J22" s="3" t="str">
        <f>IF(ISBLANK(English!J22),"",English!J22)</f>
        <v/>
      </c>
    </row>
    <row r="23" spans="1:23" s="62" customFormat="1" ht="15.75" customHeight="1">
      <c r="A23" s="62" t="s">
        <v>81</v>
      </c>
      <c r="H23" s="62" t="str">
        <f>IF(ISBLANK(English!H23),"",English!H23)</f>
        <v/>
      </c>
      <c r="I23" s="62" t="str">
        <f>IF(ISBLANK(English!I23),"",English!I23)</f>
        <v/>
      </c>
      <c r="J23" s="62" t="str">
        <f>IF(ISBLANK(English!J23),"",English!J23)</f>
        <v/>
      </c>
    </row>
    <row r="24" spans="1:23" s="62" customFormat="1" ht="15.75" customHeight="1">
      <c r="A24" s="62" t="str">
        <f>IF(ISBLANK(English!A24),"",English!A24)</f>
        <v/>
      </c>
      <c r="H24" s="62" t="str">
        <f>IF(ISBLANK(English!H24),"",English!H24)</f>
        <v/>
      </c>
      <c r="I24" s="62" t="str">
        <f>IF(ISBLANK(English!I24),"",English!I24)</f>
        <v/>
      </c>
      <c r="J24" s="62" t="str">
        <f>IF(ISBLANK(English!J24),"",English!J24)</f>
        <v/>
      </c>
    </row>
    <row r="25" spans="1:23" s="62" customFormat="1" ht="15.75" customHeight="1" thickBot="1">
      <c r="A25" s="62" t="str">
        <f>IF(ISBLANK(English!A25),"",English!A25)</f>
        <v/>
      </c>
      <c r="B25" s="62" t="str">
        <f>IF(ISBLANK(English!B25),"",English!B25)</f>
        <v/>
      </c>
      <c r="C25" s="62" t="str">
        <f>IF(ISBLANK(English!C25),"",English!C25)</f>
        <v/>
      </c>
      <c r="D25" s="62" t="str">
        <f>IF(ISBLANK(English!D25),"",English!D25)</f>
        <v/>
      </c>
      <c r="E25" s="62" t="str">
        <f>IF(ISBLANK(English!E25),"",English!E25)</f>
        <v/>
      </c>
      <c r="F25" s="62" t="str">
        <f>IF(ISBLANK(English!F25),"",English!F25)</f>
        <v/>
      </c>
      <c r="G25" s="62" t="str">
        <f>IF(ISBLANK(English!G25),"",English!G25)</f>
        <v/>
      </c>
      <c r="H25" s="62" t="str">
        <f>IF(ISBLANK(English!H25),"",English!H25)</f>
        <v/>
      </c>
      <c r="I25" s="62" t="str">
        <f>IF(ISBLANK(English!I25),"",English!I25)</f>
        <v/>
      </c>
      <c r="J25" s="62" t="str">
        <f>IF(ISBLANK(English!J25),"",English!J25)</f>
        <v/>
      </c>
    </row>
    <row r="26" spans="1:23" s="85" customFormat="1" ht="27" customHeight="1">
      <c r="A26" s="162" t="s">
        <v>41</v>
      </c>
      <c r="B26" s="163"/>
      <c r="C26" s="163"/>
      <c r="D26" s="163"/>
      <c r="E26" s="163"/>
      <c r="F26" s="163"/>
      <c r="G26" s="164"/>
      <c r="H26" s="85" t="str">
        <f>IF(ISBLANK(English!H26),"",English!H26)</f>
        <v/>
      </c>
      <c r="I26" s="85" t="str">
        <f>IF(ISBLANK(English!I26),"",English!I26)</f>
        <v/>
      </c>
      <c r="J26" s="85" t="str">
        <f>IF(ISBLANK(English!J26),"",English!J26)</f>
        <v/>
      </c>
    </row>
    <row r="27" spans="1:23">
      <c r="A27" s="174" t="s">
        <v>37</v>
      </c>
      <c r="B27" s="135" t="s">
        <v>35</v>
      </c>
      <c r="C27" s="135" t="str">
        <f>IF(ISBLANK(English!C27),"",English!C27)</f>
        <v/>
      </c>
      <c r="D27" s="176" t="s">
        <v>101</v>
      </c>
      <c r="E27" s="135" t="s">
        <v>43</v>
      </c>
      <c r="F27" s="135" t="str">
        <f>IF(ISBLANK(English!F27),"",English!F27)</f>
        <v/>
      </c>
      <c r="G27" s="170" t="str">
        <f>IF(ISBLANK(English!G27),"",English!G27)</f>
        <v>Total</v>
      </c>
      <c r="H27" s="3" t="str">
        <f>IF(ISBLANK(English!H27),"",English!H27)</f>
        <v/>
      </c>
      <c r="I27" s="3" t="str">
        <f>IF(ISBLANK(English!I27),"",English!I27)</f>
        <v/>
      </c>
      <c r="J27" s="3" t="str">
        <f>IF(ISBLANK(English!J27),"",English!J27)</f>
        <v/>
      </c>
    </row>
    <row r="28" spans="1:23" s="13" customFormat="1" ht="30">
      <c r="A28" s="175" t="str">
        <f>IF(ISBLANK(English!A28),"",English!A28)</f>
        <v/>
      </c>
      <c r="B28" s="12" t="s">
        <v>42</v>
      </c>
      <c r="C28" s="12" t="s">
        <v>99</v>
      </c>
      <c r="D28" s="177" t="str">
        <f>IF(ISBLANK(English!D28),"",English!D28)</f>
        <v/>
      </c>
      <c r="E28" s="12" t="s">
        <v>73</v>
      </c>
      <c r="F28" s="12" t="s">
        <v>100</v>
      </c>
      <c r="G28" s="171" t="str">
        <f>IF(ISBLANK(English!G28),"",English!G28)</f>
        <v/>
      </c>
      <c r="H28" s="13" t="str">
        <f>IF(ISBLANK(English!H28),"",English!H28)</f>
        <v/>
      </c>
      <c r="I28" s="13" t="str">
        <f>IF(ISBLANK(English!I28),"",English!I28)</f>
        <v/>
      </c>
      <c r="J28" s="13" t="str">
        <f>IF(ISBLANK(English!J28),"",English!J28)</f>
        <v/>
      </c>
    </row>
    <row r="29" spans="1:23" s="13" customFormat="1">
      <c r="A29" s="113"/>
      <c r="B29" s="14"/>
      <c r="C29" s="14"/>
      <c r="D29" s="123"/>
      <c r="E29" s="14"/>
      <c r="F29" s="14"/>
      <c r="G29" s="127"/>
    </row>
    <row r="30" spans="1:23" s="13" customFormat="1">
      <c r="A30" s="111">
        <f>IF(ISBLANK(English!A30),"",English!A30)</f>
        <v>1960</v>
      </c>
      <c r="B30" s="86">
        <f>IF(ISBLANK(English!B30),"",English!B30)</f>
        <v>196</v>
      </c>
      <c r="C30" s="86">
        <f>IF(ISBLANK(English!C30),"",English!C30)</f>
        <v>291</v>
      </c>
      <c r="D30" s="124">
        <f>IF(ISBLANK(English!D30),"",English!D30)</f>
        <v>75</v>
      </c>
      <c r="E30" s="86">
        <f>IF(ISBLANK(English!E30),"",English!E30)</f>
        <v>129</v>
      </c>
      <c r="F30" s="86">
        <f>IF(ISBLANK(English!F30),"",English!F30)</f>
        <v>0</v>
      </c>
      <c r="G30" s="128">
        <f>IF(ISBLANK(English!G30),"",English!G30)</f>
        <v>691</v>
      </c>
      <c r="H30" s="13" t="str">
        <f>IF(ISBLANK(English!H30),"",English!H30)</f>
        <v/>
      </c>
      <c r="I30" s="3" t="str">
        <f>IF(ISBLANK(English!I30),"",English!I30)</f>
        <v/>
      </c>
      <c r="J30" s="3" t="str">
        <f>IF(ISBLANK(English!J30),"",English!J30)</f>
        <v/>
      </c>
      <c r="K30" s="3"/>
      <c r="L30" s="3"/>
      <c r="M30" s="3"/>
      <c r="N30" s="3"/>
      <c r="O30" s="3"/>
      <c r="P30" s="3"/>
      <c r="Q30" s="9"/>
      <c r="R30" s="9"/>
      <c r="S30" s="9"/>
      <c r="T30" s="9"/>
      <c r="U30" s="9"/>
      <c r="V30" s="9"/>
      <c r="W30" s="9"/>
    </row>
    <row r="31" spans="1:23" s="13" customFormat="1">
      <c r="A31" s="111">
        <f>IF(ISBLANK(English!A31),"",English!A31)</f>
        <v>1970</v>
      </c>
      <c r="B31" s="88">
        <f>IF(ISBLANK(English!B31),"",English!B31)</f>
        <v>453</v>
      </c>
      <c r="C31" s="88">
        <f>IF(ISBLANK(English!C31),"",English!C31)</f>
        <v>604</v>
      </c>
      <c r="D31" s="125">
        <f>IF(ISBLANK(English!D31),"",English!D31)</f>
        <v>260</v>
      </c>
      <c r="E31" s="88">
        <f>IF(ISBLANK(English!E31),"",English!E31)</f>
        <v>296</v>
      </c>
      <c r="F31" s="88">
        <f>IF(ISBLANK(English!F31),"",English!F31)</f>
        <v>0</v>
      </c>
      <c r="G31" s="129">
        <f>IF(ISBLANK(English!G31),"",English!G31)</f>
        <v>1613</v>
      </c>
      <c r="H31" s="13" t="str">
        <f>IF(ISBLANK(English!H31),"",English!H31)</f>
        <v/>
      </c>
      <c r="I31" s="3" t="str">
        <f>IF(ISBLANK(English!I31),"",English!I31)</f>
        <v/>
      </c>
      <c r="J31" s="3" t="str">
        <f>IF(ISBLANK(English!J31),"",English!J31)</f>
        <v/>
      </c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9"/>
    </row>
    <row r="32" spans="1:23" s="13" customFormat="1">
      <c r="A32" s="111">
        <f>IF(ISBLANK(English!A32),"",English!A32)</f>
        <v>1980</v>
      </c>
      <c r="B32" s="88">
        <f>IF(ISBLANK(English!B32),"",English!B32)</f>
        <v>1082</v>
      </c>
      <c r="C32" s="88">
        <f>IF(ISBLANK(English!C32),"",English!C32)</f>
        <v>1338</v>
      </c>
      <c r="D32" s="125">
        <f>IF(ISBLANK(English!D32),"",English!D32)</f>
        <v>1620</v>
      </c>
      <c r="E32" s="88">
        <f>IF(ISBLANK(English!E32),"",English!E32)</f>
        <v>1589</v>
      </c>
      <c r="F32" s="88">
        <f>IF(ISBLANK(English!F32),"",English!F32)</f>
        <v>46</v>
      </c>
      <c r="G32" s="129">
        <f>IF(ISBLANK(English!G32),"",English!G32)</f>
        <v>5675</v>
      </c>
      <c r="H32" s="13" t="str">
        <f>IF(ISBLANK(English!H32),"",English!H32)</f>
        <v/>
      </c>
      <c r="I32" s="3" t="str">
        <f>IF(ISBLANK(English!I32),"",English!I32)</f>
        <v/>
      </c>
      <c r="J32" s="3" t="str">
        <f>IF(ISBLANK(English!J32),"",English!J32)</f>
        <v/>
      </c>
      <c r="K32" s="3"/>
      <c r="L32" s="3"/>
      <c r="M32" s="3"/>
      <c r="N32" s="3"/>
      <c r="O32" s="3"/>
      <c r="P32" s="3"/>
      <c r="Q32" s="9"/>
      <c r="R32" s="9"/>
      <c r="S32" s="9"/>
      <c r="T32" s="9"/>
      <c r="U32" s="9"/>
      <c r="V32" s="9"/>
      <c r="W32" s="9"/>
    </row>
    <row r="33" spans="1:23" s="13" customFormat="1">
      <c r="A33" s="111">
        <f>IF(ISBLANK(English!A33),"",English!A33)</f>
        <v>1990</v>
      </c>
      <c r="B33" s="88">
        <f>IF(ISBLANK(English!B33),"",English!B33)</f>
        <v>2083</v>
      </c>
      <c r="C33" s="88">
        <f>IF(ISBLANK(English!C33),"",English!C33)</f>
        <v>2488</v>
      </c>
      <c r="D33" s="125">
        <f>IF(ISBLANK(English!D33),"",English!D33)</f>
        <v>9840</v>
      </c>
      <c r="E33" s="88">
        <f>IF(ISBLANK(English!E33),"",English!E33)</f>
        <v>4341</v>
      </c>
      <c r="F33" s="88">
        <f>IF(ISBLANK(English!F33),"",English!F33)</f>
        <v>1644</v>
      </c>
      <c r="G33" s="129">
        <f>IF(ISBLANK(English!G33),"",English!G33)</f>
        <v>20396</v>
      </c>
      <c r="H33" s="13" t="str">
        <f>IF(ISBLANK(English!H33),"",English!H33)</f>
        <v/>
      </c>
      <c r="I33" s="3" t="str">
        <f>IF(ISBLANK(English!I33),"",English!I33)</f>
        <v/>
      </c>
      <c r="J33" s="3" t="str">
        <f>IF(ISBLANK(English!J33),"",English!J33)</f>
        <v/>
      </c>
      <c r="K33" s="3"/>
      <c r="L33" s="3"/>
      <c r="M33" s="3"/>
      <c r="N33" s="3"/>
      <c r="O33" s="3"/>
      <c r="P33" s="3"/>
      <c r="Q33" s="9"/>
      <c r="R33" s="9"/>
      <c r="S33" s="9"/>
      <c r="T33" s="9"/>
      <c r="U33" s="9"/>
      <c r="V33" s="9"/>
      <c r="W33" s="9"/>
    </row>
    <row r="34" spans="1:23" s="13" customFormat="1">
      <c r="A34" s="111">
        <f>IF(ISBLANK(English!A34),"",English!A34)</f>
        <v>2000</v>
      </c>
      <c r="B34" s="88">
        <f>IF(ISBLANK(English!B34),"",English!B34)</f>
        <v>3564</v>
      </c>
      <c r="C34" s="88">
        <f>IF(ISBLANK(English!C34),"",English!C34)</f>
        <v>3395</v>
      </c>
      <c r="D34" s="125">
        <f>IF(ISBLANK(English!D34),"",English!D34)</f>
        <v>24214</v>
      </c>
      <c r="E34" s="88">
        <f>IF(ISBLANK(English!E34),"",English!E34)</f>
        <v>9295</v>
      </c>
      <c r="F34" s="88">
        <f>IF(ISBLANK(English!F34),"",English!F34)</f>
        <v>6172</v>
      </c>
      <c r="G34" s="129">
        <f>IF(ISBLANK(English!G34),"",English!G34)</f>
        <v>46640</v>
      </c>
      <c r="H34" s="13" t="str">
        <f>IF(ISBLANK(English!H34),"",English!H34)</f>
        <v/>
      </c>
      <c r="I34" s="3" t="str">
        <f>IF(ISBLANK(English!I34),"",English!I34)</f>
        <v/>
      </c>
      <c r="J34" s="3" t="str">
        <f>IF(ISBLANK(English!J34),"",English!J34)</f>
        <v/>
      </c>
      <c r="K34" s="3"/>
      <c r="L34" s="3"/>
      <c r="M34" s="3"/>
      <c r="N34" s="3"/>
      <c r="O34" s="3"/>
      <c r="P34" s="3"/>
      <c r="Q34" s="9"/>
      <c r="R34" s="9"/>
      <c r="S34" s="9"/>
      <c r="T34" s="9"/>
      <c r="U34" s="9"/>
      <c r="V34" s="9"/>
      <c r="W34" s="9"/>
    </row>
    <row r="35" spans="1:23">
      <c r="A35" s="111">
        <f>IF(ISBLANK(English!A35),"",English!A35)</f>
        <v>2010</v>
      </c>
      <c r="B35" s="88">
        <f>IF(ISBLANK(English!B35),"",English!B35)</f>
        <v>5505</v>
      </c>
      <c r="C35" s="88">
        <f>IF(ISBLANK(English!C35),"",English!C35)</f>
        <v>4369</v>
      </c>
      <c r="D35" s="125">
        <f>IF(ISBLANK(English!D35),"",English!D35)</f>
        <v>32120</v>
      </c>
      <c r="E35" s="88">
        <f>IF(ISBLANK(English!E35),"",English!E35)</f>
        <v>14442</v>
      </c>
      <c r="F35" s="88">
        <f>IF(ISBLANK(English!F35),"",English!F35)</f>
        <v>11995</v>
      </c>
      <c r="G35" s="129">
        <f>IF(ISBLANK(English!G35),"",English!G35)</f>
        <v>68431</v>
      </c>
      <c r="H35" s="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Q35" s="9"/>
      <c r="R35" s="9"/>
      <c r="S35" s="9"/>
      <c r="T35" s="9"/>
      <c r="U35" s="9"/>
      <c r="V35" s="9"/>
      <c r="W35" s="9"/>
    </row>
    <row r="36" spans="1:23">
      <c r="A36" s="111"/>
      <c r="B36" s="88"/>
      <c r="C36" s="88"/>
      <c r="D36" s="125"/>
      <c r="E36" s="88"/>
      <c r="F36" s="88"/>
      <c r="G36" s="129"/>
      <c r="Q36" s="9"/>
      <c r="R36" s="9"/>
      <c r="S36" s="9"/>
      <c r="T36" s="9"/>
      <c r="U36" s="9"/>
      <c r="V36" s="9"/>
      <c r="W36" s="9"/>
    </row>
    <row r="37" spans="1:23">
      <c r="A37" s="111">
        <f>IF(ISBLANK(English!A37),"",English!A37)</f>
        <v>2015</v>
      </c>
      <c r="B37" s="88">
        <f>IF(ISBLANK(English!B37),"",English!B37)</f>
        <v>6395</v>
      </c>
      <c r="C37" s="88">
        <f>IF(ISBLANK(English!C37),"",English!C37)</f>
        <v>4712</v>
      </c>
      <c r="D37" s="125">
        <f>IF(ISBLANK(English!D37),"",English!D37)</f>
        <v>40877</v>
      </c>
      <c r="E37" s="88">
        <f>IF(ISBLANK(English!E37),"",English!E37)</f>
        <v>17671</v>
      </c>
      <c r="F37" s="88">
        <f>IF(ISBLANK(English!F37),"",English!F37)</f>
        <v>14511</v>
      </c>
      <c r="G37" s="129">
        <f>IF(ISBLANK(English!G37),"",English!G37)</f>
        <v>84166</v>
      </c>
      <c r="H37" s="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Q37" s="9"/>
      <c r="R37" s="9"/>
      <c r="S37" s="9"/>
      <c r="T37" s="9"/>
      <c r="U37" s="9"/>
      <c r="V37" s="9"/>
      <c r="W37" s="9"/>
    </row>
    <row r="38" spans="1:23">
      <c r="A38" s="111">
        <f>IF(ISBLANK(English!A38),"",English!A38)</f>
        <v>2016</v>
      </c>
      <c r="B38" s="88">
        <f>IF(ISBLANK(English!B38),"",English!B38)</f>
        <v>6922</v>
      </c>
      <c r="C38" s="88">
        <f>IF(ISBLANK(English!C38),"",English!C38)</f>
        <v>5083</v>
      </c>
      <c r="D38" s="125">
        <f>IF(ISBLANK(English!D38),"",English!D38)</f>
        <v>43459</v>
      </c>
      <c r="E38" s="88">
        <f>IF(ISBLANK(English!E38),"",English!E38)</f>
        <v>17636</v>
      </c>
      <c r="F38" s="88">
        <f>IF(ISBLANK(English!F38),"",English!F38)</f>
        <v>14895</v>
      </c>
      <c r="G38" s="129">
        <f>IF(ISBLANK(English!G38),"",English!G38)</f>
        <v>87995</v>
      </c>
      <c r="H38" s="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Q38" s="9"/>
      <c r="R38" s="9"/>
      <c r="S38" s="9"/>
      <c r="T38" s="9"/>
      <c r="U38" s="9"/>
      <c r="V38" s="9"/>
      <c r="W38" s="9"/>
    </row>
    <row r="39" spans="1:23">
      <c r="A39" s="111">
        <f>IF(ISBLANK(English!A39),"",English!A39)</f>
        <v>2017</v>
      </c>
      <c r="B39" s="88">
        <f>IF(ISBLANK(English!B39),"",English!B39)</f>
        <v>7153</v>
      </c>
      <c r="C39" s="88">
        <f>IF(ISBLANK(English!C39),"",English!C39)</f>
        <v>5294</v>
      </c>
      <c r="D39" s="125">
        <f>IF(ISBLANK(English!D39),"",English!D39)</f>
        <v>45278</v>
      </c>
      <c r="E39" s="88">
        <f>IF(ISBLANK(English!E39),"",English!E39)</f>
        <v>18327</v>
      </c>
      <c r="F39" s="88">
        <f>IF(ISBLANK(English!F39),"",English!F39)</f>
        <v>15712</v>
      </c>
      <c r="G39" s="129">
        <f>IF(ISBLANK(English!G39),"",English!G39)</f>
        <v>91764</v>
      </c>
      <c r="H39" s="3" t="str">
        <f>IF(ISBLANK(English!H39),"",English!H39)</f>
        <v/>
      </c>
      <c r="I39" s="3" t="str">
        <f>IF(ISBLANK(English!I39),"",English!I39)</f>
        <v/>
      </c>
      <c r="J39" s="3" t="str">
        <f>IF(ISBLANK(English!J39),"",English!J39)</f>
        <v/>
      </c>
      <c r="Q39" s="9"/>
      <c r="R39" s="9"/>
      <c r="S39" s="9"/>
      <c r="T39" s="9"/>
      <c r="U39" s="9"/>
      <c r="V39" s="9"/>
      <c r="W39" s="9"/>
    </row>
    <row r="40" spans="1:23">
      <c r="A40" s="111">
        <f>IF(ISBLANK(English!A40),"",English!A40)</f>
        <v>2018</v>
      </c>
      <c r="B40" s="88">
        <f>IF(ISBLANK(English!B40),"",English!B40)</f>
        <v>7655</v>
      </c>
      <c r="C40" s="88">
        <f>IF(ISBLANK(English!C40),"",English!C40)</f>
        <v>5517</v>
      </c>
      <c r="D40" s="125">
        <f>IF(ISBLANK(English!D40),"",English!D40)</f>
        <v>48673</v>
      </c>
      <c r="E40" s="88">
        <f>IF(ISBLANK(English!E40),"",English!E40)</f>
        <v>19774</v>
      </c>
      <c r="F40" s="88">
        <f>IF(ISBLANK(English!F40),"",English!F40)</f>
        <v>16343</v>
      </c>
      <c r="G40" s="129">
        <f>IF(ISBLANK(English!G40),"",English!G40)</f>
        <v>97962</v>
      </c>
      <c r="Q40" s="9"/>
      <c r="R40" s="9"/>
      <c r="S40" s="9"/>
      <c r="T40" s="9"/>
      <c r="U40" s="9"/>
      <c r="V40" s="9"/>
      <c r="W40" s="9"/>
    </row>
    <row r="41" spans="1:23">
      <c r="A41" s="111">
        <f>IF(ISBLANK(English!A41),"",English!A41)</f>
        <v>2019</v>
      </c>
      <c r="B41" s="88">
        <f>IF(ISBLANK(English!B41),"",English!B41)</f>
        <v>7697</v>
      </c>
      <c r="C41" s="88">
        <f>IF(ISBLANK(English!C41),"",English!C41)</f>
        <v>4455</v>
      </c>
      <c r="D41" s="125">
        <f>IF(ISBLANK(English!D41),"",English!D41)</f>
        <v>53275</v>
      </c>
      <c r="E41" s="88">
        <f>IF(ISBLANK(English!E41),"",English!E41)</f>
        <v>20608</v>
      </c>
      <c r="F41" s="88">
        <f>IF(ISBLANK(English!F41),"",English!F41)</f>
        <v>17470</v>
      </c>
      <c r="G41" s="129">
        <f>IF(ISBLANK(English!G41),"",English!G41)</f>
        <v>103505</v>
      </c>
      <c r="Q41" s="9"/>
      <c r="R41" s="9"/>
      <c r="S41" s="9"/>
      <c r="T41" s="9"/>
      <c r="U41" s="9"/>
      <c r="V41" s="9"/>
      <c r="W41" s="9"/>
    </row>
    <row r="42" spans="1:23">
      <c r="A42" s="111">
        <f>IF(ISBLANK(English!A42),"",English!A42)</f>
        <v>2020</v>
      </c>
      <c r="B42" s="88">
        <f>IF(ISBLANK(English!B42),"",English!B42)</f>
        <v>8349</v>
      </c>
      <c r="C42" s="88">
        <f>IF(ISBLANK(English!C42),"",English!C42)</f>
        <v>5908</v>
      </c>
      <c r="D42" s="125">
        <f>IF(ISBLANK(English!D42),"",English!D42)</f>
        <v>46223</v>
      </c>
      <c r="E42" s="88">
        <f>IF(ISBLANK(English!E42),"",English!E42)</f>
        <v>20402</v>
      </c>
      <c r="F42" s="88">
        <f>IF(ISBLANK(English!F42),"",English!F42)</f>
        <v>16226</v>
      </c>
      <c r="G42" s="129">
        <f>IF(ISBLANK(English!G42),"",English!G42)</f>
        <v>97108</v>
      </c>
      <c r="Q42" s="9"/>
      <c r="R42" s="9"/>
      <c r="S42" s="9"/>
      <c r="T42" s="9"/>
      <c r="U42" s="9"/>
      <c r="V42" s="9"/>
      <c r="W42" s="9"/>
    </row>
    <row r="43" spans="1:23">
      <c r="A43" s="111"/>
      <c r="B43" s="88"/>
      <c r="C43" s="88"/>
      <c r="D43" s="125"/>
      <c r="E43" s="88"/>
      <c r="F43" s="88"/>
      <c r="G43" s="129"/>
      <c r="Q43" s="9"/>
      <c r="R43" s="9"/>
      <c r="S43" s="9"/>
      <c r="T43" s="9"/>
      <c r="U43" s="9"/>
      <c r="V43" s="9"/>
      <c r="W43" s="9"/>
    </row>
    <row r="44" spans="1:23" ht="14.4" thickBot="1">
      <c r="A44" s="112">
        <f>IF(ISBLANK(English!A44),"",English!A44)</f>
        <v>2021</v>
      </c>
      <c r="B44" s="92">
        <f>IF(ISBLANK(English!B44),"",English!B44)</f>
        <v>8827</v>
      </c>
      <c r="C44" s="92">
        <f>IF(ISBLANK(English!C44),"",English!C44)</f>
        <v>5545</v>
      </c>
      <c r="D44" s="126">
        <f>IF(ISBLANK(English!D44),"",English!D44)</f>
        <v>58089</v>
      </c>
      <c r="E44" s="92">
        <f>IF(ISBLANK(English!E44),"",English!E44)</f>
        <v>22146</v>
      </c>
      <c r="F44" s="92">
        <f>IF(ISBLANK(English!F44),"",English!F44)</f>
        <v>18640</v>
      </c>
      <c r="G44" s="130">
        <f>IF(ISBLANK(English!G44),"",English!G44)</f>
        <v>113247</v>
      </c>
      <c r="H44" s="3" t="str">
        <f>IF(ISBLANK(English!H44),"",English!H44)</f>
        <v/>
      </c>
      <c r="I44" s="3" t="str">
        <f>IF(ISBLANK(English!I44),"",English!I44)</f>
        <v/>
      </c>
      <c r="J44" s="3" t="str">
        <f>IF(ISBLANK(English!J44),"",English!J44)</f>
        <v/>
      </c>
    </row>
    <row r="45" spans="1:23" s="57" customFormat="1" ht="29.25" customHeight="1">
      <c r="A45" s="136" t="s">
        <v>68</v>
      </c>
      <c r="B45" s="136"/>
      <c r="C45" s="136"/>
      <c r="D45" s="136"/>
      <c r="E45" s="136"/>
      <c r="F45" s="136"/>
      <c r="G45" s="136"/>
      <c r="H45" s="57" t="str">
        <f>IF(ISBLANK(English!H45),"",English!H45)</f>
        <v/>
      </c>
      <c r="I45" s="57" t="str">
        <f>IF(ISBLANK(English!I45),"",English!I45)</f>
        <v/>
      </c>
      <c r="J45" s="57" t="str">
        <f>IF(ISBLANK(English!J45),"",English!J45)</f>
        <v/>
      </c>
    </row>
    <row r="46" spans="1:23" s="57" customFormat="1" ht="29.25" customHeight="1">
      <c r="A46" s="146" t="s">
        <v>74</v>
      </c>
      <c r="B46" s="146"/>
      <c r="C46" s="146"/>
      <c r="D46" s="146"/>
      <c r="E46" s="146"/>
      <c r="F46" s="146"/>
      <c r="G46" s="146"/>
      <c r="H46" s="57" t="str">
        <f>IF(ISBLANK(English!H46),"",English!H46)</f>
        <v/>
      </c>
      <c r="I46" s="57" t="str">
        <f>IF(ISBLANK(English!I46),"",English!I46)</f>
        <v/>
      </c>
      <c r="J46" s="57" t="str">
        <f>IF(ISBLANK(English!J46),"",English!J46)</f>
        <v/>
      </c>
    </row>
    <row r="47" spans="1:23" s="57" customFormat="1" ht="18.75" customHeight="1">
      <c r="A47" s="57" t="s">
        <v>44</v>
      </c>
      <c r="H47" s="57" t="str">
        <f>IF(ISBLANK(English!H47),"",English!H47)</f>
        <v/>
      </c>
      <c r="I47" s="57" t="str">
        <f>IF(ISBLANK(English!I47),"",English!I47)</f>
        <v/>
      </c>
      <c r="J47" s="57" t="str">
        <f>IF(ISBLANK(English!J47),"",English!J47)</f>
        <v/>
      </c>
    </row>
    <row r="48" spans="1:23" s="16" customFormat="1">
      <c r="A48" s="15" t="str">
        <f>IF(ISBLANK(English!A48),"",English!A48)</f>
        <v/>
      </c>
      <c r="B48" s="15" t="str">
        <f>IF(ISBLANK(English!B48),"",English!B48)</f>
        <v/>
      </c>
      <c r="C48" s="15" t="str">
        <f>IF(ISBLANK(English!C48),"",English!C48)</f>
        <v/>
      </c>
      <c r="D48" s="15" t="str">
        <f>IF(ISBLANK(English!D48),"",English!D48)</f>
        <v/>
      </c>
      <c r="E48" s="15" t="str">
        <f>IF(ISBLANK(English!E48),"",English!E48)</f>
        <v/>
      </c>
      <c r="F48" s="15" t="str">
        <f>IF(ISBLANK(English!F48),"",English!F48)</f>
        <v/>
      </c>
      <c r="G48" s="15" t="str">
        <f>IF(ISBLANK(English!G48),"",English!G48)</f>
        <v/>
      </c>
      <c r="H48" s="16" t="str">
        <f>IF(ISBLANK(English!H48),"",English!H48)</f>
        <v/>
      </c>
      <c r="I48" s="16" t="str">
        <f>IF(ISBLANK(English!I48),"",English!I48)</f>
        <v/>
      </c>
      <c r="J48" s="16" t="str">
        <f>IF(ISBLANK(English!J48),"",English!J48)</f>
        <v/>
      </c>
    </row>
    <row r="49" spans="1:28" ht="14.4" thickBot="1">
      <c r="A49" s="3" t="str">
        <f>IF(ISBLANK(English!A49),"",English!A49)</f>
        <v/>
      </c>
      <c r="B49" s="3" t="str">
        <f>IF(ISBLANK(English!B49),"",English!B49)</f>
        <v/>
      </c>
      <c r="C49" s="3" t="str">
        <f>IF(ISBLANK(English!C49),"",English!C49)</f>
        <v/>
      </c>
      <c r="D49" s="3" t="str">
        <f>IF(ISBLANK(English!D49),"",English!D49)</f>
        <v/>
      </c>
      <c r="E49" s="3" t="str">
        <f>IF(ISBLANK(English!E49),"",English!E49)</f>
        <v/>
      </c>
      <c r="F49" s="3" t="str">
        <f>IF(ISBLANK(English!F49),"",English!F49)</f>
        <v/>
      </c>
      <c r="G49" s="3" t="str">
        <f>IF(ISBLANK(English!G49),"",English!G49)</f>
        <v/>
      </c>
      <c r="H49" s="3" t="str">
        <f>IF(ISBLANK(English!H49),"",English!H49)</f>
        <v/>
      </c>
      <c r="I49" s="3" t="str">
        <f>IF(ISBLANK(English!I49),"",English!I49)</f>
        <v/>
      </c>
      <c r="J49" s="3" t="str">
        <f>IF(ISBLANK(English!J49),"",English!J49)</f>
        <v/>
      </c>
    </row>
    <row r="50" spans="1:28" ht="27" customHeight="1">
      <c r="A50" s="162" t="s">
        <v>45</v>
      </c>
      <c r="B50" s="163"/>
      <c r="C50" s="163"/>
      <c r="D50" s="163"/>
      <c r="E50" s="163"/>
      <c r="F50" s="163"/>
      <c r="G50" s="163"/>
      <c r="H50" s="163"/>
      <c r="I50" s="164"/>
      <c r="J50" s="3" t="str">
        <f>IF(ISBLANK(English!J50),"",English!J50)</f>
        <v/>
      </c>
    </row>
    <row r="51" spans="1:28" ht="16.2">
      <c r="A51" s="168" t="s">
        <v>37</v>
      </c>
      <c r="B51" s="135" t="s">
        <v>35</v>
      </c>
      <c r="C51" s="135" t="str">
        <f>IF(ISBLANK(English!C51),"",English!C51)</f>
        <v/>
      </c>
      <c r="D51" s="139" t="s">
        <v>102</v>
      </c>
      <c r="E51" s="151" t="str">
        <f>IF(ISBLANK(English!E51),"",English!E51)</f>
        <v/>
      </c>
      <c r="F51" s="135" t="s">
        <v>43</v>
      </c>
      <c r="G51" s="135" t="str">
        <f>IF(ISBLANK(English!G51),"",English!G51)</f>
        <v/>
      </c>
      <c r="H51" s="135" t="str">
        <f>IF(ISBLANK(English!H51),"",English!H51)</f>
        <v/>
      </c>
      <c r="I51" s="170" t="str">
        <f>IF(ISBLANK(English!I51),"",English!I51)</f>
        <v>Total</v>
      </c>
      <c r="J51" s="3" t="str">
        <f>IF(ISBLANK(English!J51),"",English!J51)</f>
        <v/>
      </c>
    </row>
    <row r="52" spans="1:28" ht="43.8">
      <c r="A52" s="169" t="str">
        <f>IF(ISBLANK(English!A52),"",English!A52)</f>
        <v/>
      </c>
      <c r="B52" s="12" t="s">
        <v>38</v>
      </c>
      <c r="C52" s="12" t="s">
        <v>39</v>
      </c>
      <c r="D52" s="80" t="s">
        <v>46</v>
      </c>
      <c r="E52" s="73" t="s">
        <v>47</v>
      </c>
      <c r="F52" s="12" t="s">
        <v>38</v>
      </c>
      <c r="G52" s="12" t="s">
        <v>48</v>
      </c>
      <c r="H52" s="12" t="s">
        <v>105</v>
      </c>
      <c r="I52" s="171" t="str">
        <f>IF(ISBLANK(English!I52),"",English!I52)</f>
        <v/>
      </c>
      <c r="J52" s="3" t="str">
        <f>IF(ISBLANK(English!J52),"",English!J52)</f>
        <v/>
      </c>
    </row>
    <row r="53" spans="1:28">
      <c r="A53" s="110"/>
      <c r="B53" s="14"/>
      <c r="C53" s="14"/>
      <c r="D53" s="78"/>
      <c r="E53" s="74"/>
      <c r="F53" s="14"/>
      <c r="G53" s="14"/>
      <c r="H53" s="14"/>
      <c r="I53" s="127"/>
    </row>
    <row r="54" spans="1:28">
      <c r="A54" s="111">
        <f>IF(ISBLANK(English!A54),"",English!A54)</f>
        <v>1960</v>
      </c>
      <c r="B54" s="86">
        <f>IF(ISBLANK(English!B54),"",English!B54)</f>
        <v>660</v>
      </c>
      <c r="C54" s="86">
        <f>IF(ISBLANK(English!C54),"",English!C54)</f>
        <v>109</v>
      </c>
      <c r="D54" s="119">
        <f>IF(ISBLANK(English!D54),"",English!D54)</f>
        <v>33</v>
      </c>
      <c r="E54" s="131">
        <f>IF(ISBLANK(English!E54),"",English!E54)</f>
        <v>151</v>
      </c>
      <c r="F54" s="86">
        <f>IF(ISBLANK(English!F54),"",English!F54)</f>
        <v>40</v>
      </c>
      <c r="G54" s="86">
        <f>IF(ISBLANK(English!G54),"",English!G54)</f>
        <v>151</v>
      </c>
      <c r="H54" s="86">
        <f>IF(ISBLANK(English!H54),"",English!H54)</f>
        <v>0</v>
      </c>
      <c r="I54" s="128">
        <f>IF(ISBLANK(English!I54),"",English!I54)</f>
        <v>1144</v>
      </c>
      <c r="J54" s="3" t="str">
        <f>IF(ISBLANK(English!J54),"",English!J54)</f>
        <v/>
      </c>
      <c r="T54" s="9"/>
      <c r="U54" s="9"/>
      <c r="V54" s="9"/>
      <c r="W54" s="9"/>
      <c r="X54" s="9"/>
      <c r="Y54" s="9"/>
      <c r="Z54" s="9"/>
      <c r="AA54" s="9"/>
      <c r="AB54" s="9"/>
    </row>
    <row r="55" spans="1:28">
      <c r="A55" s="111">
        <f>IF(ISBLANK(English!A55),"",English!A55)</f>
        <v>1970</v>
      </c>
      <c r="B55" s="88">
        <f>IF(ISBLANK(English!B55),"",English!B55)</f>
        <v>1128</v>
      </c>
      <c r="C55" s="88">
        <f>IF(ISBLANK(English!C55),"",English!C55)</f>
        <v>325</v>
      </c>
      <c r="D55" s="120">
        <f>IF(ISBLANK(English!D55),"",English!D55)</f>
        <v>126</v>
      </c>
      <c r="E55" s="132">
        <f>IF(ISBLANK(English!E55),"",English!E55)</f>
        <v>311</v>
      </c>
      <c r="F55" s="88">
        <f>IF(ISBLANK(English!F55),"",English!F55)</f>
        <v>85</v>
      </c>
      <c r="G55" s="88">
        <f>IF(ISBLANK(English!G55),"",English!G55)</f>
        <v>315</v>
      </c>
      <c r="H55" s="88">
        <f>IF(ISBLANK(English!H55),"",English!H55)</f>
        <v>0</v>
      </c>
      <c r="I55" s="129">
        <f>IF(ISBLANK(English!I55),"",English!I55)</f>
        <v>2290</v>
      </c>
      <c r="J55" s="3" t="str">
        <f>IF(ISBLANK(English!J55),"",English!J55)</f>
        <v/>
      </c>
      <c r="T55" s="9"/>
      <c r="U55" s="9"/>
      <c r="V55" s="9"/>
      <c r="W55" s="9"/>
      <c r="X55" s="9"/>
      <c r="Y55" s="9"/>
      <c r="Z55" s="9"/>
      <c r="AA55" s="9"/>
      <c r="AB55" s="9"/>
    </row>
    <row r="56" spans="1:28">
      <c r="A56" s="111">
        <f>IF(ISBLANK(English!A56),"",English!A56)</f>
        <v>1980</v>
      </c>
      <c r="B56" s="88">
        <f>IF(ISBLANK(English!B56),"",English!B56)</f>
        <v>2318</v>
      </c>
      <c r="C56" s="88">
        <f>IF(ISBLANK(English!C56),"",English!C56)</f>
        <v>952</v>
      </c>
      <c r="D56" s="120">
        <f>IF(ISBLANK(English!D56),"",English!D56)</f>
        <v>1762</v>
      </c>
      <c r="E56" s="132">
        <f>IF(ISBLANK(English!E56),"",English!E56)</f>
        <v>1465</v>
      </c>
      <c r="F56" s="88">
        <f>IF(ISBLANK(English!F56),"",English!F56)</f>
        <v>221</v>
      </c>
      <c r="G56" s="88">
        <f>IF(ISBLANK(English!G56),"",English!G56)</f>
        <v>1602</v>
      </c>
      <c r="H56" s="88">
        <f>IF(ISBLANK(English!H56),"",English!H56)</f>
        <v>49</v>
      </c>
      <c r="I56" s="129">
        <f>IF(ISBLANK(English!I56),"",English!I56)</f>
        <v>8369</v>
      </c>
      <c r="J56" s="3" t="str">
        <f>IF(ISBLANK(English!J56),"",English!J56)</f>
        <v/>
      </c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111">
        <f>IF(ISBLANK(English!A57),"",English!A57)</f>
        <v>1990</v>
      </c>
      <c r="B57" s="88">
        <f>IF(ISBLANK(English!B57),"",English!B57)</f>
        <v>4840</v>
      </c>
      <c r="C57" s="88">
        <f>IF(ISBLANK(English!C57),"",English!C57)</f>
        <v>1879</v>
      </c>
      <c r="D57" s="120">
        <f>IF(ISBLANK(English!D57),"",English!D57)</f>
        <v>7299</v>
      </c>
      <c r="E57" s="132">
        <f>IF(ISBLANK(English!E57),"",English!E57)</f>
        <v>4554</v>
      </c>
      <c r="F57" s="88">
        <f>IF(ISBLANK(English!F57),"",English!F57)</f>
        <v>670</v>
      </c>
      <c r="G57" s="88">
        <f>IF(ISBLANK(English!G57),"",English!G57)</f>
        <v>4338</v>
      </c>
      <c r="H57" s="88">
        <f>IF(ISBLANK(English!H57),"",English!H57)</f>
        <v>1751</v>
      </c>
      <c r="I57" s="129">
        <f>IF(ISBLANK(English!I57),"",English!I57)</f>
        <v>25331</v>
      </c>
      <c r="J57" s="3" t="str">
        <f>IF(ISBLANK(English!J57),"",English!J57)</f>
        <v/>
      </c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111">
        <f>IF(ISBLANK(English!A58),"",English!A58)</f>
        <v>2000</v>
      </c>
      <c r="B58" s="88">
        <f>IF(ISBLANK(English!B58),"",English!B58)</f>
        <v>8737</v>
      </c>
      <c r="C58" s="88">
        <f>IF(ISBLANK(English!C58),"",English!C58)</f>
        <v>2542</v>
      </c>
      <c r="D58" s="120">
        <f>IF(ISBLANK(English!D58),"",English!D58)</f>
        <v>13297</v>
      </c>
      <c r="E58" s="132">
        <f>IF(ISBLANK(English!E58),"",English!E58)</f>
        <v>10185</v>
      </c>
      <c r="F58" s="88">
        <f>IF(ISBLANK(English!F58),"",English!F58)</f>
        <v>1638</v>
      </c>
      <c r="G58" s="88">
        <f>IF(ISBLANK(English!G58),"",English!G58)</f>
        <v>9185</v>
      </c>
      <c r="H58" s="88">
        <f>IF(ISBLANK(English!H58),"",English!H58)</f>
        <v>6496</v>
      </c>
      <c r="I58" s="129">
        <f>IF(ISBLANK(English!I58),"",English!I58)</f>
        <v>52080</v>
      </c>
      <c r="J58" s="3" t="str">
        <f>IF(ISBLANK(English!J58),"",English!J58)</f>
        <v/>
      </c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111">
        <f>IF(ISBLANK(English!A59),"",English!A59)</f>
        <v>2010</v>
      </c>
      <c r="B59" s="88">
        <f>IF(ISBLANK(English!B59),"",English!B59)</f>
        <v>11980</v>
      </c>
      <c r="C59" s="88">
        <f>IF(ISBLANK(English!C59),"",English!C59)</f>
        <v>3707</v>
      </c>
      <c r="D59" s="120">
        <f>IF(ISBLANK(English!D59),"",English!D59)</f>
        <v>17022</v>
      </c>
      <c r="E59" s="132">
        <f>IF(ISBLANK(English!E59),"",English!E59)</f>
        <v>19504</v>
      </c>
      <c r="F59" s="88">
        <f>IF(ISBLANK(English!F59),"",English!F59)</f>
        <v>3152</v>
      </c>
      <c r="G59" s="88">
        <f>IF(ISBLANK(English!G59),"",English!G59)</f>
        <v>17255</v>
      </c>
      <c r="H59" s="88">
        <f>IF(ISBLANK(English!H59),"",English!H59)</f>
        <v>12678</v>
      </c>
      <c r="I59" s="129">
        <f>IF(ISBLANK(English!I59),"",English!I59)</f>
        <v>85298</v>
      </c>
      <c r="J59" s="3" t="str">
        <f>IF(ISBLANK(English!J59),"",English!J59)</f>
        <v/>
      </c>
      <c r="T59" s="9"/>
      <c r="U59" s="9"/>
      <c r="V59" s="9"/>
      <c r="W59" s="9"/>
      <c r="X59" s="9"/>
      <c r="Y59" s="9"/>
      <c r="Z59" s="9"/>
      <c r="AA59" s="9"/>
      <c r="AB59" s="9"/>
    </row>
    <row r="60" spans="1:28">
      <c r="A60" s="111"/>
      <c r="B60" s="88"/>
      <c r="C60" s="88"/>
      <c r="D60" s="120"/>
      <c r="E60" s="132"/>
      <c r="F60" s="88"/>
      <c r="G60" s="88"/>
      <c r="H60" s="88"/>
      <c r="I60" s="129"/>
      <c r="T60" s="9"/>
      <c r="U60" s="9"/>
      <c r="V60" s="9"/>
      <c r="W60" s="9"/>
      <c r="X60" s="9"/>
      <c r="Y60" s="9"/>
      <c r="Z60" s="9"/>
      <c r="AA60" s="9"/>
      <c r="AB60" s="9"/>
    </row>
    <row r="61" spans="1:28">
      <c r="A61" s="111">
        <f>IF(ISBLANK(English!A61),"",English!A61)</f>
        <v>2015</v>
      </c>
      <c r="B61" s="88">
        <f>IF(ISBLANK(English!B61),"",English!B61)</f>
        <v>14392</v>
      </c>
      <c r="C61" s="88">
        <f>IF(ISBLANK(English!C61),"",English!C61)</f>
        <v>4077</v>
      </c>
      <c r="D61" s="120">
        <f>IF(ISBLANK(English!D61),"",English!D61)</f>
        <v>14699</v>
      </c>
      <c r="E61" s="132">
        <f>IF(ISBLANK(English!E61),"",English!E61)</f>
        <v>30271</v>
      </c>
      <c r="F61" s="88">
        <f>IF(ISBLANK(English!F61),"",English!F61)</f>
        <v>3860</v>
      </c>
      <c r="G61" s="88">
        <f>IF(ISBLANK(English!G61),"",English!G61)</f>
        <v>20784</v>
      </c>
      <c r="H61" s="88">
        <f>IF(ISBLANK(English!H61),"",English!H61)</f>
        <v>15298</v>
      </c>
      <c r="I61" s="129">
        <f>IF(ISBLANK(English!I61),"",English!I61)</f>
        <v>103381</v>
      </c>
      <c r="J61" s="3" t="str">
        <f>IF(ISBLANK(English!J61),"",English!J61)</f>
        <v/>
      </c>
      <c r="T61" s="9"/>
      <c r="U61" s="9"/>
      <c r="V61" s="9"/>
      <c r="W61" s="9"/>
      <c r="X61" s="9"/>
      <c r="Y61" s="9"/>
      <c r="Z61" s="9"/>
      <c r="AA61" s="9"/>
      <c r="AB61" s="9"/>
    </row>
    <row r="62" spans="1:28">
      <c r="A62" s="111">
        <f>IF(ISBLANK(English!A62),"",English!A62)</f>
        <v>2016</v>
      </c>
      <c r="B62" s="88">
        <f>IF(ISBLANK(English!B62),"",English!B62)</f>
        <v>16096</v>
      </c>
      <c r="C62" s="88">
        <f>IF(ISBLANK(English!C62),"",English!C62)</f>
        <v>4180</v>
      </c>
      <c r="D62" s="120">
        <f>IF(ISBLANK(English!D62),"",English!D62)</f>
        <v>14232</v>
      </c>
      <c r="E62" s="132">
        <f>IF(ISBLANK(English!E62),"",English!E62)</f>
        <v>30377</v>
      </c>
      <c r="F62" s="88">
        <f>IF(ISBLANK(English!F62),"",English!F62)</f>
        <v>4061</v>
      </c>
      <c r="G62" s="88">
        <f>IF(ISBLANK(English!G62),"",English!G62)</f>
        <v>21102</v>
      </c>
      <c r="H62" s="88">
        <f>IF(ISBLANK(English!H62),"",English!H62)</f>
        <v>15703</v>
      </c>
      <c r="I62" s="129">
        <f>IF(ISBLANK(English!I62),"",English!I62)</f>
        <v>105751</v>
      </c>
      <c r="J62" s="3" t="str">
        <f>IF(ISBLANK(English!J62),"",English!J62)</f>
        <v/>
      </c>
      <c r="T62" s="9"/>
      <c r="U62" s="9"/>
      <c r="V62" s="9"/>
      <c r="W62" s="9"/>
      <c r="X62" s="9"/>
      <c r="Y62" s="9"/>
      <c r="Z62" s="9"/>
      <c r="AA62" s="9"/>
      <c r="AB62" s="9"/>
    </row>
    <row r="63" spans="1:28">
      <c r="A63" s="111">
        <f>IF(ISBLANK(English!A63),"",English!A63)</f>
        <v>2017</v>
      </c>
      <c r="B63" s="88">
        <f>IF(ISBLANK(English!B63),"",English!B63)</f>
        <v>17133</v>
      </c>
      <c r="C63" s="88">
        <f>IF(ISBLANK(English!C63),"",English!C63)</f>
        <v>4264</v>
      </c>
      <c r="D63" s="120">
        <f>IF(ISBLANK(English!D63),"",English!D63)</f>
        <v>14969</v>
      </c>
      <c r="E63" s="132">
        <f>IF(ISBLANK(English!E63),"",English!E63)</f>
        <v>31210</v>
      </c>
      <c r="F63" s="88">
        <f>IF(ISBLANK(English!F63),"",English!F63)</f>
        <v>4277</v>
      </c>
      <c r="G63" s="88">
        <f>IF(ISBLANK(English!G63),"",English!G63)</f>
        <v>22143</v>
      </c>
      <c r="H63" s="88">
        <f>IF(ISBLANK(English!H63),"",English!H63)</f>
        <v>16558</v>
      </c>
      <c r="I63" s="129">
        <f>IF(ISBLANK(English!I63),"",English!I63)</f>
        <v>110554</v>
      </c>
      <c r="J63" s="3" t="str">
        <f>IF(ISBLANK(English!J63),"",English!J63)</f>
        <v/>
      </c>
      <c r="T63" s="9"/>
      <c r="U63" s="9"/>
      <c r="V63" s="9"/>
      <c r="W63" s="9"/>
      <c r="X63" s="9"/>
      <c r="Y63" s="9"/>
      <c r="Z63" s="9"/>
      <c r="AA63" s="9"/>
      <c r="AB63" s="9"/>
    </row>
    <row r="64" spans="1:28">
      <c r="A64" s="111">
        <f>IF(ISBLANK(English!A64),"",English!A64)</f>
        <v>2018</v>
      </c>
      <c r="B64" s="88">
        <f>IF(ISBLANK(English!B64),"",English!B64)</f>
        <v>17786</v>
      </c>
      <c r="C64" s="88">
        <f>IF(ISBLANK(English!C64),"",English!C64)</f>
        <v>4420</v>
      </c>
      <c r="D64" s="120">
        <f>IF(ISBLANK(English!D64),"",English!D64)</f>
        <v>14642</v>
      </c>
      <c r="E64" s="132">
        <f>IF(ISBLANK(English!E64),"",English!E64)</f>
        <v>33374</v>
      </c>
      <c r="F64" s="88">
        <f>IF(ISBLANK(English!F64),"",English!F64)</f>
        <v>4568</v>
      </c>
      <c r="G64" s="88">
        <f>IF(ISBLANK(English!G64),"",English!G64)</f>
        <v>24560</v>
      </c>
      <c r="H64" s="88">
        <f>IF(ISBLANK(English!H64),"",English!H64)</f>
        <v>17205</v>
      </c>
      <c r="I64" s="129">
        <f>IF(ISBLANK(English!I64),"",English!I64)</f>
        <v>116555</v>
      </c>
      <c r="T64" s="9"/>
      <c r="U64" s="9"/>
      <c r="V64" s="9"/>
      <c r="W64" s="9"/>
      <c r="X64" s="9"/>
      <c r="Y64" s="9"/>
      <c r="Z64" s="9"/>
      <c r="AA64" s="9"/>
      <c r="AB64" s="9"/>
    </row>
    <row r="65" spans="1:34">
      <c r="A65" s="111">
        <f>IF(ISBLANK(English!A65),"",English!A65)</f>
        <v>2019</v>
      </c>
      <c r="B65" s="88">
        <f>IF(ISBLANK(English!B65),"",English!B65)</f>
        <v>18853</v>
      </c>
      <c r="C65" s="88">
        <f>IF(ISBLANK(English!C65),"",English!C65)</f>
        <v>4477</v>
      </c>
      <c r="D65" s="120">
        <f>IF(ISBLANK(English!D65),"",English!D65)</f>
        <v>15268</v>
      </c>
      <c r="E65" s="132">
        <f>IF(ISBLANK(English!E65),"",English!E65)</f>
        <v>35224</v>
      </c>
      <c r="F65" s="88">
        <f>IF(ISBLANK(English!F65),"",English!F65)</f>
        <v>4769</v>
      </c>
      <c r="G65" s="88">
        <f>IF(ISBLANK(English!G65),"",English!G65)</f>
        <v>25094</v>
      </c>
      <c r="H65" s="88">
        <f>IF(ISBLANK(English!H65),"",English!H65)</f>
        <v>18385</v>
      </c>
      <c r="I65" s="129">
        <f>IF(ISBLANK(English!I65),"",English!I65)</f>
        <v>122070</v>
      </c>
      <c r="T65" s="9"/>
      <c r="U65" s="9"/>
      <c r="V65" s="9"/>
      <c r="W65" s="9"/>
      <c r="X65" s="9"/>
      <c r="Y65" s="9"/>
      <c r="Z65" s="9"/>
      <c r="AA65" s="9"/>
      <c r="AB65" s="9"/>
    </row>
    <row r="66" spans="1:34">
      <c r="A66" s="111">
        <f>IF(ISBLANK(English!A66),"",English!A66)</f>
        <v>2020</v>
      </c>
      <c r="B66" s="88">
        <f>IF(ISBLANK(English!B66),"",English!B66)</f>
        <v>19682</v>
      </c>
      <c r="C66" s="88">
        <f>IF(ISBLANK(English!C66),"",English!C66)</f>
        <v>4414</v>
      </c>
      <c r="D66" s="120">
        <f>IF(ISBLANK(English!D66),"",English!D66)</f>
        <v>16107</v>
      </c>
      <c r="E66" s="132">
        <f>IF(ISBLANK(English!E66),"",English!E66)</f>
        <v>35334</v>
      </c>
      <c r="F66" s="88">
        <f>IF(ISBLANK(English!F66),"",English!F66)</f>
        <v>4597</v>
      </c>
      <c r="G66" s="88">
        <f>IF(ISBLANK(English!G66),"",English!G66)</f>
        <v>25539</v>
      </c>
      <c r="H66" s="88">
        <f>IF(ISBLANK(English!H66),"",English!H66)</f>
        <v>17145</v>
      </c>
      <c r="I66" s="129">
        <f>IF(ISBLANK(English!I66),"",English!I66)</f>
        <v>122818</v>
      </c>
      <c r="T66" s="9"/>
      <c r="U66" s="9"/>
      <c r="V66" s="9"/>
      <c r="W66" s="9"/>
      <c r="X66" s="9"/>
      <c r="Y66" s="9"/>
      <c r="Z66" s="9"/>
      <c r="AA66" s="9"/>
      <c r="AB66" s="9"/>
    </row>
    <row r="67" spans="1:34">
      <c r="A67" s="111"/>
      <c r="B67" s="88"/>
      <c r="C67" s="88"/>
      <c r="D67" s="120"/>
      <c r="E67" s="132"/>
      <c r="F67" s="88"/>
      <c r="G67" s="88"/>
      <c r="H67" s="88"/>
      <c r="I67" s="129"/>
      <c r="T67" s="9"/>
      <c r="U67" s="9"/>
      <c r="V67" s="9"/>
      <c r="W67" s="9"/>
      <c r="X67" s="9"/>
      <c r="Y67" s="9"/>
      <c r="Z67" s="9"/>
      <c r="AA67" s="9"/>
      <c r="AB67" s="9"/>
    </row>
    <row r="68" spans="1:34" ht="14.4" thickBot="1">
      <c r="A68" s="112">
        <f>IF(ISBLANK(English!A68),"",English!A68)</f>
        <v>2021</v>
      </c>
      <c r="B68" s="92">
        <f>IF(ISBLANK(English!B68),"",English!B68)</f>
        <v>21155</v>
      </c>
      <c r="C68" s="92">
        <f>IF(ISBLANK(English!C68),"",English!C68)</f>
        <v>4401</v>
      </c>
      <c r="D68" s="133">
        <f>IF(ISBLANK(English!D68),"",English!D68)</f>
        <v>21119</v>
      </c>
      <c r="E68" s="134">
        <f>IF(ISBLANK(English!E68),"",English!E68)</f>
        <v>40982</v>
      </c>
      <c r="F68" s="92">
        <f>IF(ISBLANK(English!F68),"",English!F68)</f>
        <v>4883</v>
      </c>
      <c r="G68" s="92">
        <f>IF(ISBLANK(English!G68),"",English!G68)</f>
        <v>26562</v>
      </c>
      <c r="H68" s="92">
        <f>IF(ISBLANK(English!H68),"",English!H68)</f>
        <v>19685</v>
      </c>
      <c r="I68" s="130">
        <f>IF(ISBLANK(English!I68),"",English!I68)</f>
        <v>138787</v>
      </c>
      <c r="J68" s="3" t="str">
        <f>IF(ISBLANK(English!J68),"",English!J68)</f>
        <v/>
      </c>
    </row>
    <row r="69" spans="1:34" s="57" customFormat="1" ht="15.75" customHeight="1">
      <c r="A69" s="62" t="s">
        <v>49</v>
      </c>
      <c r="B69" s="63"/>
      <c r="C69" s="63"/>
      <c r="D69" s="63"/>
      <c r="E69" s="63"/>
      <c r="F69" s="63"/>
      <c r="G69" s="63"/>
      <c r="H69" s="63"/>
      <c r="I69" s="63"/>
    </row>
    <row r="70" spans="1:34" s="57" customFormat="1" ht="27.75" customHeight="1">
      <c r="A70" s="137" t="s">
        <v>50</v>
      </c>
      <c r="B70" s="137"/>
      <c r="C70" s="137"/>
      <c r="D70" s="137"/>
      <c r="E70" s="137"/>
      <c r="F70" s="137"/>
      <c r="G70" s="137"/>
      <c r="H70" s="137"/>
      <c r="I70" s="137"/>
      <c r="J70" s="57" t="str">
        <f>IF(ISBLANK(English!J70),"",English!J70)</f>
        <v/>
      </c>
    </row>
    <row r="71" spans="1:34">
      <c r="A71" s="3" t="str">
        <f>IF(ISBLANK(English!A71),"",English!A71)</f>
        <v/>
      </c>
      <c r="B71" s="3" t="str">
        <f>IF(ISBLANK(English!B71),"",English!B71)</f>
        <v/>
      </c>
      <c r="C71" s="3" t="str">
        <f>IF(ISBLANK(English!C71),"",English!C71)</f>
        <v/>
      </c>
      <c r="D71" s="3" t="str">
        <f>IF(ISBLANK(English!D71),"",English!D71)</f>
        <v/>
      </c>
      <c r="E71" s="3" t="str">
        <f>IF(ISBLANK(English!E71),"",English!E71)</f>
        <v/>
      </c>
      <c r="F71" s="3" t="str">
        <f>IF(ISBLANK(English!F71),"",English!F71)</f>
        <v/>
      </c>
      <c r="G71" s="3" t="str">
        <f>IF(ISBLANK(English!G71),"",English!G71)</f>
        <v/>
      </c>
      <c r="H71" s="3" t="str">
        <f>IF(ISBLANK(English!H71),"",English!H71)</f>
        <v/>
      </c>
      <c r="I71" s="3" t="str">
        <f>IF(ISBLANK(English!I71),"",English!I71)</f>
        <v/>
      </c>
      <c r="J71" s="3" t="str">
        <f>IF(ISBLANK(English!J71),"",English!J71)</f>
        <v/>
      </c>
    </row>
    <row r="72" spans="1:34" ht="14.4" thickBot="1">
      <c r="A72" s="3" t="str">
        <f>IF(ISBLANK(English!A72),"",English!A72)</f>
        <v/>
      </c>
      <c r="B72" s="3" t="str">
        <f>IF(ISBLANK(English!B72),"",English!B72)</f>
        <v/>
      </c>
      <c r="C72" s="3" t="str">
        <f>IF(ISBLANK(English!C72),"",English!C72)</f>
        <v/>
      </c>
      <c r="D72" s="3" t="str">
        <f>IF(ISBLANK(English!D72),"",English!D72)</f>
        <v/>
      </c>
      <c r="E72" s="3" t="str">
        <f>IF(ISBLANK(English!E72),"",English!E72)</f>
        <v/>
      </c>
      <c r="F72" s="3" t="str">
        <f>IF(ISBLANK(English!F72),"",English!F72)</f>
        <v/>
      </c>
      <c r="G72" s="3" t="str">
        <f>IF(ISBLANK(English!G72),"",English!G72)</f>
        <v/>
      </c>
      <c r="H72" s="3" t="str">
        <f>IF(ISBLANK(English!H72),"",English!H72)</f>
        <v/>
      </c>
      <c r="I72" s="3" t="str">
        <f>IF(ISBLANK(English!I72),"",English!I72)</f>
        <v/>
      </c>
      <c r="J72" s="3" t="str">
        <f>IF(ISBLANK(English!J72),"",English!J72)</f>
        <v/>
      </c>
    </row>
    <row r="73" spans="1:34" s="85" customFormat="1" ht="27" customHeight="1">
      <c r="A73" s="162" t="s">
        <v>51</v>
      </c>
      <c r="B73" s="163"/>
      <c r="C73" s="163"/>
      <c r="D73" s="163"/>
      <c r="E73" s="163"/>
      <c r="F73" s="163"/>
      <c r="G73" s="163"/>
      <c r="H73" s="163"/>
      <c r="I73" s="163"/>
      <c r="J73" s="164"/>
    </row>
    <row r="74" spans="1:34" s="15" customFormat="1" ht="41.4">
      <c r="A74" s="109" t="s">
        <v>37</v>
      </c>
      <c r="B74" s="12" t="s">
        <v>52</v>
      </c>
      <c r="C74" s="12" t="s">
        <v>53</v>
      </c>
      <c r="D74" s="12" t="s">
        <v>54</v>
      </c>
      <c r="E74" s="12" t="s">
        <v>55</v>
      </c>
      <c r="F74" s="12" t="s">
        <v>56</v>
      </c>
      <c r="G74" s="12" t="s">
        <v>82</v>
      </c>
      <c r="H74" s="12" t="s">
        <v>57</v>
      </c>
      <c r="I74" s="12" t="s">
        <v>58</v>
      </c>
      <c r="J74" s="17" t="str">
        <f>IF(ISBLANK(English!J74),"",English!J74)</f>
        <v>Total</v>
      </c>
      <c r="L74" s="18"/>
      <c r="M74" s="14"/>
      <c r="N74" s="14"/>
      <c r="O74" s="14"/>
      <c r="P74" s="14"/>
      <c r="Q74" s="14"/>
      <c r="R74" s="14"/>
      <c r="S74" s="14"/>
      <c r="T74" s="14"/>
      <c r="U74" s="18"/>
      <c r="V74" s="18"/>
      <c r="W74" s="14"/>
      <c r="X74" s="14"/>
      <c r="Y74" s="14"/>
      <c r="Z74" s="14"/>
      <c r="AA74" s="14"/>
      <c r="AB74" s="14"/>
      <c r="AC74" s="14"/>
      <c r="AD74" s="14"/>
      <c r="AE74" s="18"/>
      <c r="AF74" s="18"/>
      <c r="AG74" s="18"/>
      <c r="AH74" s="18"/>
    </row>
    <row r="75" spans="1:34" s="15" customFormat="1">
      <c r="A75" s="110"/>
      <c r="B75" s="14"/>
      <c r="C75" s="14"/>
      <c r="D75" s="14"/>
      <c r="E75" s="14"/>
      <c r="F75" s="14"/>
      <c r="G75" s="14"/>
      <c r="H75" s="14"/>
      <c r="I75" s="14"/>
      <c r="J75" s="19"/>
      <c r="L75" s="18"/>
      <c r="M75" s="14"/>
      <c r="N75" s="14"/>
      <c r="O75" s="14"/>
      <c r="P75" s="14"/>
      <c r="Q75" s="14"/>
      <c r="R75" s="14"/>
      <c r="S75" s="14"/>
      <c r="T75" s="14"/>
      <c r="U75" s="18"/>
      <c r="V75" s="18"/>
      <c r="W75" s="14"/>
      <c r="X75" s="14"/>
      <c r="Y75" s="14"/>
      <c r="Z75" s="14"/>
      <c r="AA75" s="14"/>
      <c r="AB75" s="14"/>
      <c r="AC75" s="14"/>
      <c r="AD75" s="14"/>
      <c r="AE75" s="18"/>
      <c r="AF75" s="18"/>
      <c r="AG75" s="18"/>
      <c r="AH75" s="18"/>
    </row>
    <row r="76" spans="1:34" s="15" customFormat="1">
      <c r="A76" s="111">
        <f>IF(ISBLANK(English!A76),"",English!A76)</f>
        <v>1960</v>
      </c>
      <c r="B76" s="86">
        <f>IF(ISBLANK(English!B76),"",English!B76)</f>
        <v>4064</v>
      </c>
      <c r="C76" s="86">
        <f>IF(ISBLANK(English!C76),"",English!C76)</f>
        <v>257</v>
      </c>
      <c r="D76" s="96" t="str">
        <f>IF(ISBLANK(English!D76),"",English!D76)</f>
        <v>*</v>
      </c>
      <c r="E76" s="86">
        <f>IF(ISBLANK(English!E76),"",English!E76)</f>
        <v>3108</v>
      </c>
      <c r="F76" s="86">
        <f>IF(ISBLANK(English!F76),"",English!F76)</f>
        <v>294</v>
      </c>
      <c r="G76" s="86">
        <f>IF(ISBLANK(English!G76),"",English!G76)</f>
        <v>54</v>
      </c>
      <c r="H76" s="96" t="str">
        <f>IF(ISBLANK(English!H76),"",English!H76)</f>
        <v>*</v>
      </c>
      <c r="I76" s="86">
        <f>IF(ISBLANK(English!I76),"",English!I76)</f>
        <v>579</v>
      </c>
      <c r="J76" s="87">
        <f>IF(ISBLANK(English!J76),"",English!J76)</f>
        <v>8356</v>
      </c>
      <c r="L76" s="18"/>
      <c r="M76" s="18"/>
      <c r="N76" s="18"/>
      <c r="O76" s="18"/>
      <c r="P76" s="18"/>
      <c r="Q76" s="21"/>
      <c r="R76" s="21"/>
      <c r="S76" s="21"/>
      <c r="T76" s="21"/>
      <c r="U76" s="21"/>
      <c r="V76" s="21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s="15" customFormat="1">
      <c r="A77" s="111">
        <f>IF(ISBLANK(English!A77),"",English!A77)</f>
        <v>1970</v>
      </c>
      <c r="B77" s="88">
        <f>IF(ISBLANK(English!B77),"",English!B77)</f>
        <v>5909</v>
      </c>
      <c r="C77" s="88">
        <f>IF(ISBLANK(English!C77),"",English!C77)</f>
        <v>1108</v>
      </c>
      <c r="D77" s="97" t="str">
        <f>IF(ISBLANK(English!D77),"",English!D77)</f>
        <v>*</v>
      </c>
      <c r="E77" s="88">
        <f>IF(ISBLANK(English!E77),"",English!E77)</f>
        <v>6914</v>
      </c>
      <c r="F77" s="88">
        <f>IF(ISBLANK(English!F77),"",English!F77)</f>
        <v>737</v>
      </c>
      <c r="G77" s="88">
        <f>IF(ISBLANK(English!G77),"",English!G77)</f>
        <v>166</v>
      </c>
      <c r="H77" s="97" t="str">
        <f>IF(ISBLANK(English!H77),"",English!H77)</f>
        <v>*</v>
      </c>
      <c r="I77" s="88">
        <f>IF(ISBLANK(English!I77),"",English!I77)</f>
        <v>1156</v>
      </c>
      <c r="J77" s="89">
        <f>IF(ISBLANK(English!J77),"",English!J77)</f>
        <v>15990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21"/>
      <c r="W77" s="18"/>
      <c r="X77" s="18"/>
      <c r="Y77" s="18"/>
      <c r="Z77" s="18"/>
      <c r="AA77" s="18"/>
      <c r="AB77" s="18"/>
      <c r="AC77" s="18"/>
      <c r="AD77" s="18"/>
      <c r="AE77" s="21"/>
      <c r="AF77" s="18"/>
      <c r="AG77" s="18"/>
      <c r="AH77" s="18"/>
    </row>
    <row r="78" spans="1:34" s="15" customFormat="1">
      <c r="A78" s="111">
        <f>IF(ISBLANK(English!A78),"",English!A78)</f>
        <v>1980</v>
      </c>
      <c r="B78" s="88">
        <f>IF(ISBLANK(English!B78),"",English!B78)</f>
        <v>17178</v>
      </c>
      <c r="C78" s="88">
        <f>IF(ISBLANK(English!C78),"",English!C78)</f>
        <v>5814</v>
      </c>
      <c r="D78" s="97" t="str">
        <f>IF(ISBLANK(English!D78),"",English!D78)</f>
        <v>*</v>
      </c>
      <c r="E78" s="88">
        <f>IF(ISBLANK(English!E78),"",English!E78)</f>
        <v>16942</v>
      </c>
      <c r="F78" s="88">
        <f>IF(ISBLANK(English!F78),"",English!F78)</f>
        <v>1862</v>
      </c>
      <c r="G78" s="88">
        <f>IF(ISBLANK(English!G78),"",English!G78)</f>
        <v>804</v>
      </c>
      <c r="H78" s="97" t="str">
        <f>IF(ISBLANK(English!H78),"",English!H78)</f>
        <v>*</v>
      </c>
      <c r="I78" s="88">
        <f>IF(ISBLANK(English!I78),"",English!I78)</f>
        <v>3645</v>
      </c>
      <c r="J78" s="89">
        <f>IF(ISBLANK(English!J78),"",English!J78)</f>
        <v>46245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18"/>
      <c r="X78" s="18"/>
      <c r="Y78" s="18"/>
      <c r="Z78" s="18"/>
      <c r="AA78" s="18"/>
      <c r="AB78" s="18"/>
      <c r="AC78" s="18"/>
      <c r="AD78" s="18"/>
      <c r="AE78" s="21"/>
      <c r="AF78" s="18"/>
      <c r="AG78" s="18"/>
      <c r="AH78" s="18"/>
    </row>
    <row r="79" spans="1:34" s="15" customFormat="1">
      <c r="A79" s="111">
        <f>IF(ISBLANK(English!A79),"",English!A79)</f>
        <v>1990</v>
      </c>
      <c r="B79" s="88">
        <f>IF(ISBLANK(English!B79),"",English!B79)</f>
        <v>51247</v>
      </c>
      <c r="C79" s="88">
        <f>IF(ISBLANK(English!C79),"",English!C79)</f>
        <v>14159</v>
      </c>
      <c r="D79" s="97" t="str">
        <f>IF(ISBLANK(English!D79),"",English!D79)</f>
        <v>*</v>
      </c>
      <c r="E79" s="88">
        <f>IF(ISBLANK(English!E79),"",English!E79)</f>
        <v>46873</v>
      </c>
      <c r="F79" s="88">
        <f>IF(ISBLANK(English!F79),"",English!F79)</f>
        <v>6716</v>
      </c>
      <c r="G79" s="88">
        <f>IF(ISBLANK(English!G79),"",English!G79)</f>
        <v>2231</v>
      </c>
      <c r="H79" s="97" t="str">
        <f>IF(ISBLANK(English!H79),"",English!H79)</f>
        <v>*</v>
      </c>
      <c r="I79" s="88">
        <f>IF(ISBLANK(English!I79),"",English!I79)</f>
        <v>9636</v>
      </c>
      <c r="J79" s="89">
        <f>IF(ISBLANK(English!J79),"",English!J79)</f>
        <v>130862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21"/>
      <c r="W79" s="18"/>
      <c r="X79" s="18"/>
      <c r="Y79" s="18"/>
      <c r="Z79" s="18"/>
      <c r="AA79" s="18"/>
      <c r="AB79" s="18"/>
      <c r="AC79" s="18"/>
      <c r="AD79" s="18"/>
      <c r="AE79" s="21"/>
      <c r="AF79" s="18"/>
      <c r="AG79" s="18"/>
      <c r="AH79" s="18"/>
    </row>
    <row r="80" spans="1:34" s="15" customFormat="1">
      <c r="A80" s="111">
        <f>IF(ISBLANK(English!A80),"",English!A80)</f>
        <v>2000</v>
      </c>
      <c r="B80" s="88">
        <f>IF(ISBLANK(English!B80),"",English!B80)</f>
        <v>108593</v>
      </c>
      <c r="C80" s="90">
        <f>IF(ISBLANK(English!C80),"",English!C80)</f>
        <v>42439</v>
      </c>
      <c r="D80" s="90">
        <f>IF(ISBLANK(English!D80),"",English!D80)</f>
        <v>37444</v>
      </c>
      <c r="E80" s="90">
        <f>IF(ISBLANK(English!E80),"",English!E80)</f>
        <v>41323</v>
      </c>
      <c r="F80" s="90">
        <f>IF(ISBLANK(English!F80),"",English!F80)</f>
        <v>7686</v>
      </c>
      <c r="G80" s="90">
        <f>IF(ISBLANK(English!G80),"",English!G80)</f>
        <v>16138</v>
      </c>
      <c r="H80" s="90">
        <f>IF(ISBLANK(English!H80),"",English!H80)</f>
        <v>10333</v>
      </c>
      <c r="I80" s="90">
        <f>IF(ISBLANK(English!I80),"",English!I80)</f>
        <v>17514</v>
      </c>
      <c r="J80" s="89">
        <f>IF(ISBLANK(English!J80),"",English!J80)</f>
        <v>281470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18"/>
      <c r="X80" s="18"/>
      <c r="Y80" s="18"/>
      <c r="Z80" s="18"/>
      <c r="AA80" s="18"/>
      <c r="AB80" s="18"/>
      <c r="AC80" s="18"/>
      <c r="AD80" s="18"/>
      <c r="AE80" s="21"/>
      <c r="AF80" s="18"/>
      <c r="AG80" s="18"/>
      <c r="AH80" s="18"/>
    </row>
    <row r="81" spans="1:34">
      <c r="A81" s="111">
        <f>IF(ISBLANK(English!A81),"",English!A81)</f>
        <v>2010</v>
      </c>
      <c r="B81" s="88">
        <f>IF(ISBLANK(English!B81),"",English!B81)</f>
        <v>195186</v>
      </c>
      <c r="C81" s="88">
        <f>IF(ISBLANK(English!C81),"",English!C81)</f>
        <v>91574</v>
      </c>
      <c r="D81" s="88">
        <f>IF(ISBLANK(English!D81),"",English!D81)</f>
        <v>129048</v>
      </c>
      <c r="E81" s="88">
        <f>IF(ISBLANK(English!E81),"",English!E81)</f>
        <v>42748</v>
      </c>
      <c r="F81" s="88">
        <f>IF(ISBLANK(English!F81),"",English!F81)</f>
        <v>14727</v>
      </c>
      <c r="G81" s="88">
        <f>IF(ISBLANK(English!G81),"",English!G81)</f>
        <v>16908</v>
      </c>
      <c r="H81" s="88">
        <f>IF(ISBLANK(English!H81),"",English!H81)</f>
        <v>36166</v>
      </c>
      <c r="I81" s="88">
        <f>IF(ISBLANK(English!I81),"",English!I81)</f>
        <v>30420</v>
      </c>
      <c r="J81" s="89">
        <f>IF(ISBLANK(English!J81),"",English!J81)</f>
        <v>556777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1"/>
      <c r="W81" s="18"/>
      <c r="X81" s="18"/>
      <c r="Y81" s="18"/>
      <c r="Z81" s="18"/>
      <c r="AA81" s="18"/>
      <c r="AB81" s="18"/>
      <c r="AC81" s="18"/>
      <c r="AD81" s="18"/>
      <c r="AE81" s="21"/>
      <c r="AF81" s="23"/>
      <c r="AG81" s="23"/>
      <c r="AH81" s="23"/>
    </row>
    <row r="82" spans="1:34">
      <c r="A82" s="111"/>
      <c r="B82" s="88"/>
      <c r="C82" s="88"/>
      <c r="D82" s="88"/>
      <c r="E82" s="88"/>
      <c r="F82" s="88"/>
      <c r="G82" s="88"/>
      <c r="H82" s="88"/>
      <c r="I82" s="88"/>
      <c r="J82" s="8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1"/>
      <c r="W82" s="18"/>
      <c r="X82" s="18"/>
      <c r="Y82" s="18"/>
      <c r="Z82" s="18"/>
      <c r="AA82" s="18"/>
      <c r="AB82" s="18"/>
      <c r="AC82" s="18"/>
      <c r="AD82" s="18"/>
      <c r="AE82" s="21"/>
      <c r="AF82" s="23"/>
      <c r="AG82" s="23"/>
      <c r="AH82" s="23"/>
    </row>
    <row r="83" spans="1:34">
      <c r="A83" s="111">
        <f>IF(ISBLANK(English!A83),"",English!A83)</f>
        <v>2015</v>
      </c>
      <c r="B83" s="88">
        <f>IF(ISBLANK(English!B83),"",English!B83)</f>
        <v>267962</v>
      </c>
      <c r="C83" s="88">
        <f>IF(ISBLANK(English!C83),"",English!C83)</f>
        <v>114133</v>
      </c>
      <c r="D83" s="88">
        <f>IF(ISBLANK(English!D83),"",English!D83)</f>
        <v>200221</v>
      </c>
      <c r="E83" s="88">
        <f>IF(ISBLANK(English!E83),"",English!E83)</f>
        <v>43507</v>
      </c>
      <c r="F83" s="88">
        <f>IF(ISBLANK(English!F83),"",English!F83)</f>
        <v>21602</v>
      </c>
      <c r="G83" s="88">
        <f>IF(ISBLANK(English!G83),"",English!G83)</f>
        <v>18775</v>
      </c>
      <c r="H83" s="88">
        <f>IF(ISBLANK(English!H83),"",English!H83)</f>
        <v>46927</v>
      </c>
      <c r="I83" s="88">
        <f>IF(ISBLANK(English!I83),"",English!I83)</f>
        <v>49076</v>
      </c>
      <c r="J83" s="89">
        <f>IF(ISBLANK(English!J83),"",English!J83)</f>
        <v>762203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1"/>
      <c r="W83" s="18"/>
      <c r="X83" s="18"/>
      <c r="Y83" s="18"/>
      <c r="Z83" s="18"/>
      <c r="AA83" s="18"/>
      <c r="AB83" s="18"/>
      <c r="AC83" s="18"/>
      <c r="AD83" s="18"/>
      <c r="AE83" s="21"/>
      <c r="AF83" s="23"/>
      <c r="AG83" s="23"/>
      <c r="AH83" s="23"/>
    </row>
    <row r="84" spans="1:34">
      <c r="A84" s="111">
        <f>IF(ISBLANK(English!A84),"",English!A84)</f>
        <v>2016</v>
      </c>
      <c r="B84" s="88">
        <f>IF(ISBLANK(English!B84),"",English!B84)</f>
        <v>280225</v>
      </c>
      <c r="C84" s="88">
        <f>IF(ISBLANK(English!C84),"",English!C84)</f>
        <v>124064</v>
      </c>
      <c r="D84" s="88">
        <f>IF(ISBLANK(English!D84),"",English!D84)</f>
        <v>219896</v>
      </c>
      <c r="E84" s="88">
        <f>IF(ISBLANK(English!E84),"",English!E84)</f>
        <v>43162</v>
      </c>
      <c r="F84" s="88">
        <f>IF(ISBLANK(English!F84),"",English!F84)</f>
        <v>22614</v>
      </c>
      <c r="G84" s="88">
        <f>IF(ISBLANK(English!G84),"",English!G84)</f>
        <v>18571</v>
      </c>
      <c r="H84" s="88">
        <f>IF(ISBLANK(English!H84),"",English!H84)</f>
        <v>52334</v>
      </c>
      <c r="I84" s="88">
        <f>IF(ISBLANK(English!I84),"",English!I84)</f>
        <v>52649</v>
      </c>
      <c r="J84" s="89">
        <f>IF(ISBLANK(English!J84),"",English!J84)</f>
        <v>813515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1"/>
      <c r="W84" s="18"/>
      <c r="X84" s="18"/>
      <c r="Y84" s="18"/>
      <c r="Z84" s="18"/>
      <c r="AA84" s="18"/>
      <c r="AB84" s="18"/>
      <c r="AC84" s="18"/>
      <c r="AD84" s="18"/>
      <c r="AE84" s="21"/>
      <c r="AF84" s="23"/>
      <c r="AG84" s="23"/>
      <c r="AH84" s="23"/>
    </row>
    <row r="85" spans="1:34">
      <c r="A85" s="111">
        <f>IF(ISBLANK(English!A85),"",English!A85)</f>
        <v>2017</v>
      </c>
      <c r="B85" s="88">
        <f>IF(ISBLANK(English!B85),"",English!B85)</f>
        <v>285408</v>
      </c>
      <c r="C85" s="88">
        <f>IF(ISBLANK(English!C85),"",English!C85)</f>
        <v>143578</v>
      </c>
      <c r="D85" s="88">
        <f>IF(ISBLANK(English!D85),"",English!D85)</f>
        <v>238668</v>
      </c>
      <c r="E85" s="88">
        <f>IF(ISBLANK(English!E85),"",English!E85)</f>
        <v>43762</v>
      </c>
      <c r="F85" s="88">
        <f>IF(ISBLANK(English!F85),"",English!F85)</f>
        <v>24691</v>
      </c>
      <c r="G85" s="88">
        <f>IF(ISBLANK(English!G85),"",English!G85)</f>
        <v>19242</v>
      </c>
      <c r="H85" s="88">
        <f>IF(ISBLANK(English!H85),"",English!H85)</f>
        <v>50875</v>
      </c>
      <c r="I85" s="88">
        <f>IF(ISBLANK(English!I85),"",English!I85)</f>
        <v>51378.000000000116</v>
      </c>
      <c r="J85" s="89">
        <f>IF(ISBLANK(English!J85),"",English!J85)</f>
        <v>857602.00000000012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1"/>
      <c r="W85" s="18"/>
      <c r="X85" s="18"/>
      <c r="Y85" s="18"/>
      <c r="Z85" s="18"/>
      <c r="AA85" s="18"/>
      <c r="AB85" s="18"/>
      <c r="AC85" s="18"/>
      <c r="AD85" s="18"/>
      <c r="AE85" s="21"/>
      <c r="AF85" s="23"/>
      <c r="AG85" s="23"/>
      <c r="AH85" s="23"/>
    </row>
    <row r="86" spans="1:34">
      <c r="A86" s="111">
        <f>IF(ISBLANK(English!A86),"",English!A86)</f>
        <v>2018</v>
      </c>
      <c r="B86" s="88">
        <f>IF(ISBLANK(English!B86),"",English!B86)</f>
        <v>287825</v>
      </c>
      <c r="C86" s="88">
        <f>IF(ISBLANK(English!C86),"",English!C86)</f>
        <v>139898.171</v>
      </c>
      <c r="D86" s="88">
        <f>IF(ISBLANK(English!D86),"",English!D86)</f>
        <v>230267</v>
      </c>
      <c r="E86" s="88">
        <f>IF(ISBLANK(English!E86),"",English!E86)</f>
        <v>46103</v>
      </c>
      <c r="F86" s="88">
        <f>IF(ISBLANK(English!F86),"",English!F86)</f>
        <v>26734</v>
      </c>
      <c r="G86" s="88">
        <f>IF(ISBLANK(English!G86),"",English!G86)</f>
        <v>18760</v>
      </c>
      <c r="H86" s="88">
        <f>IF(ISBLANK(English!H86),"",English!H86)</f>
        <v>50763</v>
      </c>
      <c r="I86" s="88">
        <f>IF(ISBLANK(English!I86),"",English!I86)</f>
        <v>53028.829000000027</v>
      </c>
      <c r="J86" s="89">
        <f>IF(ISBLANK(English!J86),"",English!J86)</f>
        <v>853379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1"/>
      <c r="W86" s="18"/>
      <c r="X86" s="18"/>
      <c r="Y86" s="18"/>
      <c r="Z86" s="18"/>
      <c r="AA86" s="18"/>
      <c r="AB86" s="18"/>
      <c r="AC86" s="18"/>
      <c r="AD86" s="18"/>
      <c r="AE86" s="21"/>
      <c r="AF86" s="23"/>
      <c r="AG86" s="23"/>
      <c r="AH86" s="23"/>
    </row>
    <row r="87" spans="1:34">
      <c r="A87" s="111">
        <f>IF(ISBLANK(English!A87),"",English!A87)</f>
        <v>2019</v>
      </c>
      <c r="B87" s="88">
        <f>IF(ISBLANK(English!B87),"",English!B87)</f>
        <v>313343</v>
      </c>
      <c r="C87" s="88">
        <f>IF(ISBLANK(English!C87),"",English!C87)</f>
        <v>150912.65100000001</v>
      </c>
      <c r="D87" s="88">
        <f>IF(ISBLANK(English!D87),"",English!D87)</f>
        <v>266663</v>
      </c>
      <c r="E87" s="88">
        <f>IF(ISBLANK(English!E87),"",English!E87)</f>
        <v>47759</v>
      </c>
      <c r="F87" s="88">
        <f>IF(ISBLANK(English!F87),"",English!F87)</f>
        <v>29458</v>
      </c>
      <c r="G87" s="88">
        <f>IF(ISBLANK(English!G87),"",English!G87)</f>
        <v>19967</v>
      </c>
      <c r="H87" s="88">
        <f>IF(ISBLANK(English!H87),"",English!H87)</f>
        <v>56028</v>
      </c>
      <c r="I87" s="88">
        <f>IF(ISBLANK(English!I87),"",English!I87)</f>
        <v>58728.349000000104</v>
      </c>
      <c r="J87" s="89">
        <f>IF(ISBLANK(English!J87),"",English!J87)</f>
        <v>942859.00000000012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1"/>
      <c r="W87" s="18"/>
      <c r="X87" s="18"/>
      <c r="Y87" s="18"/>
      <c r="Z87" s="18"/>
      <c r="AA87" s="18"/>
      <c r="AB87" s="18"/>
      <c r="AC87" s="18"/>
      <c r="AD87" s="18"/>
      <c r="AE87" s="21"/>
      <c r="AF87" s="23"/>
      <c r="AG87" s="23"/>
      <c r="AH87" s="23"/>
    </row>
    <row r="88" spans="1:34">
      <c r="A88" s="111">
        <f>IF(ISBLANK(English!A88),"",English!A88)</f>
        <v>2020</v>
      </c>
      <c r="B88" s="88">
        <f>IF(ISBLANK(English!B88),"",English!B88)</f>
        <v>340788</v>
      </c>
      <c r="C88" s="88">
        <f>IF(ISBLANK(English!C88),"",English!C88)</f>
        <v>140075.65299999999</v>
      </c>
      <c r="D88" s="88">
        <f>IF(ISBLANK(English!D88),"",English!D88)</f>
        <v>289826</v>
      </c>
      <c r="E88" s="88">
        <f>IF(ISBLANK(English!E88),"",English!E88)</f>
        <v>48083</v>
      </c>
      <c r="F88" s="88">
        <f>IF(ISBLANK(English!F88),"",English!F88)</f>
        <v>29682</v>
      </c>
      <c r="G88" s="88">
        <f>IF(ISBLANK(English!G88),"",English!G88)</f>
        <v>24223</v>
      </c>
      <c r="H88" s="88">
        <f>IF(ISBLANK(English!H88),"",English!H88)</f>
        <v>62041</v>
      </c>
      <c r="I88" s="88">
        <f>IF(ISBLANK(English!I88),"",English!I88)</f>
        <v>69805.346999999892</v>
      </c>
      <c r="J88" s="89">
        <f>IF(ISBLANK(English!J88),"",English!J88)</f>
        <v>1004523.9999999999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1"/>
      <c r="W88" s="18"/>
      <c r="X88" s="18"/>
      <c r="Y88" s="18"/>
      <c r="Z88" s="18"/>
      <c r="AA88" s="18"/>
      <c r="AB88" s="18"/>
      <c r="AC88" s="18"/>
      <c r="AD88" s="18"/>
      <c r="AE88" s="21"/>
      <c r="AF88" s="23"/>
      <c r="AG88" s="23"/>
      <c r="AH88" s="23"/>
    </row>
    <row r="89" spans="1:34">
      <c r="A89" s="111"/>
      <c r="B89" s="88"/>
      <c r="C89" s="88"/>
      <c r="D89" s="88"/>
      <c r="E89" s="88"/>
      <c r="F89" s="88"/>
      <c r="G89" s="88"/>
      <c r="H89" s="88"/>
      <c r="I89" s="88"/>
      <c r="J89" s="89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1"/>
      <c r="W89" s="18"/>
      <c r="X89" s="18"/>
      <c r="Y89" s="18"/>
      <c r="Z89" s="18"/>
      <c r="AA89" s="18"/>
      <c r="AB89" s="18"/>
      <c r="AC89" s="18"/>
      <c r="AD89" s="18"/>
      <c r="AE89" s="21"/>
      <c r="AF89" s="23"/>
      <c r="AG89" s="23"/>
      <c r="AH89" s="23"/>
    </row>
    <row r="90" spans="1:34" ht="14.4" thickBot="1">
      <c r="A90" s="112">
        <f>IF(ISBLANK(English!A90),"",English!A90)</f>
        <v>2021</v>
      </c>
      <c r="B90" s="92">
        <f>IF(ISBLANK(English!B90),"",English!B90)</f>
        <v>338195</v>
      </c>
      <c r="C90" s="92">
        <f>IF(ISBLANK(English!C90),"",English!C90)</f>
        <v>156046</v>
      </c>
      <c r="D90" s="92">
        <f>IF(ISBLANK(English!D90),"",English!D90)</f>
        <v>334517</v>
      </c>
      <c r="E90" s="92">
        <f>IF(ISBLANK(English!E90),"",English!E90)</f>
        <v>49771</v>
      </c>
      <c r="F90" s="92">
        <f>IF(ISBLANK(English!F90),"",English!F90)</f>
        <v>32632</v>
      </c>
      <c r="G90" s="92">
        <f>IF(ISBLANK(English!G90),"",English!G90)</f>
        <v>25645</v>
      </c>
      <c r="H90" s="92">
        <f>IF(ISBLANK(English!H90),"",English!H90)</f>
        <v>63808</v>
      </c>
      <c r="I90" s="92">
        <f>IF(ISBLANK(English!I90),"",English!I90)</f>
        <v>73433</v>
      </c>
      <c r="J90" s="95">
        <f>IF(ISBLANK(English!J90),"",English!J90)</f>
        <v>1074047</v>
      </c>
    </row>
    <row r="91" spans="1:34" s="62" customFormat="1" ht="15.75" customHeight="1">
      <c r="A91" s="102" t="s">
        <v>59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34" s="62" customFormat="1" ht="15.75" customHeight="1">
      <c r="A92" s="172" t="s">
        <v>60</v>
      </c>
      <c r="B92" s="172" t="str">
        <f>IF(ISBLANK(English!B92),"",English!B92)</f>
        <v/>
      </c>
      <c r="C92" s="172" t="str">
        <f>IF(ISBLANK(English!C92),"",English!C92)</f>
        <v/>
      </c>
      <c r="D92" s="172" t="str">
        <f>IF(ISBLANK(English!D92),"",English!D92)</f>
        <v/>
      </c>
      <c r="E92" s="172" t="str">
        <f>IF(ISBLANK(English!E92),"",English!E92)</f>
        <v/>
      </c>
      <c r="F92" s="172" t="str">
        <f>IF(ISBLANK(English!F92),"",English!F92)</f>
        <v/>
      </c>
      <c r="G92" s="172" t="str">
        <f>IF(ISBLANK(English!G92),"",English!G92)</f>
        <v/>
      </c>
      <c r="H92" s="172" t="str">
        <f>IF(ISBLANK(English!H92),"",English!H92)</f>
        <v/>
      </c>
      <c r="I92" s="172" t="str">
        <f>IF(ISBLANK(English!I92),"",English!I92)</f>
        <v/>
      </c>
      <c r="J92" s="172" t="str">
        <f>IF(ISBLANK(English!J92),"",English!J92)</f>
        <v/>
      </c>
    </row>
    <row r="93" spans="1:34" s="62" customFormat="1" ht="15.75" customHeight="1">
      <c r="A93" s="103" t="s">
        <v>69</v>
      </c>
      <c r="B93" s="103"/>
      <c r="C93" s="103"/>
      <c r="D93" s="103"/>
      <c r="E93" s="103"/>
      <c r="F93" s="103"/>
      <c r="G93" s="103"/>
      <c r="H93" s="103"/>
      <c r="I93" s="103"/>
      <c r="J93" s="103"/>
    </row>
    <row r="94" spans="1:34" s="103" customFormat="1" ht="15.75" customHeight="1">
      <c r="A94" s="104" t="s">
        <v>61</v>
      </c>
    </row>
    <row r="95" spans="1:34" s="23" customFormat="1">
      <c r="A95" s="25" t="str">
        <f>IF(ISBLANK(English!A95),"",English!A95)</f>
        <v/>
      </c>
      <c r="B95" s="10" t="str">
        <f>IF(ISBLANK(English!B95),"",English!B95)</f>
        <v/>
      </c>
      <c r="C95" s="10" t="str">
        <f>IF(ISBLANK(English!C95),"",English!C95)</f>
        <v/>
      </c>
      <c r="D95" s="10" t="str">
        <f>IF(ISBLANK(English!D95),"",English!D95)</f>
        <v/>
      </c>
      <c r="E95" s="10" t="str">
        <f>IF(ISBLANK(English!E95),"",English!E95)</f>
        <v/>
      </c>
      <c r="F95" s="10" t="str">
        <f>IF(ISBLANK(English!F95),"",English!F95)</f>
        <v/>
      </c>
      <c r="G95" s="10" t="str">
        <f>IF(ISBLANK(English!G95),"",English!G95)</f>
        <v/>
      </c>
      <c r="H95" s="10" t="str">
        <f>IF(ISBLANK(English!H95),"",English!H95)</f>
        <v/>
      </c>
      <c r="I95" s="10" t="str">
        <f>IF(ISBLANK(English!I95),"",English!I95)</f>
        <v/>
      </c>
      <c r="J95" s="10" t="str">
        <f>IF(ISBLANK(English!J95),"",English!J95)</f>
        <v/>
      </c>
    </row>
    <row r="96" spans="1:34" ht="14.4" thickBot="1">
      <c r="A96" s="25" t="str">
        <f>IF(ISBLANK(English!A96),"",English!A96)</f>
        <v/>
      </c>
      <c r="B96" s="10" t="str">
        <f>IF(ISBLANK(English!B96),"",English!B96)</f>
        <v/>
      </c>
      <c r="C96" s="10" t="str">
        <f>IF(ISBLANK(English!C96),"",English!C96)</f>
        <v/>
      </c>
      <c r="D96" s="10" t="str">
        <f>IF(ISBLANK(English!D96),"",English!D96)</f>
        <v/>
      </c>
      <c r="E96" s="10" t="str">
        <f>IF(ISBLANK(English!E96),"",English!E96)</f>
        <v/>
      </c>
      <c r="F96" s="10" t="str">
        <f>IF(ISBLANK(English!F96),"",English!F96)</f>
        <v/>
      </c>
      <c r="G96" s="10" t="str">
        <f>IF(ISBLANK(English!G96),"",English!G96)</f>
        <v/>
      </c>
      <c r="H96" s="10" t="str">
        <f>IF(ISBLANK(English!H96),"",English!H96)</f>
        <v/>
      </c>
      <c r="I96" s="10" t="str">
        <f>IF(ISBLANK(English!I96),"",English!I96)</f>
        <v/>
      </c>
      <c r="J96" s="10" t="str">
        <f>IF(ISBLANK(English!J96),"",English!J96)</f>
        <v/>
      </c>
      <c r="K96" s="23"/>
    </row>
    <row r="97" spans="1:10" ht="27" customHeight="1">
      <c r="A97" s="162" t="s">
        <v>62</v>
      </c>
      <c r="B97" s="163"/>
      <c r="C97" s="163"/>
      <c r="D97" s="163"/>
      <c r="E97" s="163"/>
      <c r="F97" s="163"/>
      <c r="G97" s="163"/>
      <c r="H97" s="163"/>
      <c r="I97" s="164"/>
      <c r="J97" s="3" t="str">
        <f>IF(ISBLANK(English!J97),"",English!J97)</f>
        <v/>
      </c>
    </row>
    <row r="98" spans="1:10" ht="27.6">
      <c r="A98" s="114" t="s">
        <v>37</v>
      </c>
      <c r="B98" s="26" t="s">
        <v>52</v>
      </c>
      <c r="C98" s="26" t="s">
        <v>53</v>
      </c>
      <c r="D98" s="26" t="s">
        <v>55</v>
      </c>
      <c r="E98" s="26" t="s">
        <v>56</v>
      </c>
      <c r="F98" s="26" t="s">
        <v>82</v>
      </c>
      <c r="G98" s="26" t="s">
        <v>57</v>
      </c>
      <c r="H98" s="26" t="s">
        <v>58</v>
      </c>
      <c r="I98" s="27" t="str">
        <f>IF(ISBLANK(English!I98),"",English!I98)</f>
        <v>Total</v>
      </c>
      <c r="J98" s="3" t="str">
        <f>IF(ISBLANK(English!J98),"",English!J98)</f>
        <v/>
      </c>
    </row>
    <row r="99" spans="1:10">
      <c r="A99" s="115"/>
      <c r="B99" s="28"/>
      <c r="C99" s="28"/>
      <c r="D99" s="28"/>
      <c r="E99" s="28"/>
      <c r="F99" s="28"/>
      <c r="G99" s="28"/>
      <c r="H99" s="28"/>
      <c r="I99" s="29"/>
    </row>
    <row r="100" spans="1:10">
      <c r="A100" s="116">
        <f>IF(ISBLANK(English!A100),"",English!A100)</f>
        <v>1960</v>
      </c>
      <c r="B100" s="98">
        <f>IF(ISBLANK(English!B100),"",English!B100)</f>
        <v>4063</v>
      </c>
      <c r="C100" s="98">
        <f>IF(ISBLANK(English!C100),"",English!C100)</f>
        <v>257</v>
      </c>
      <c r="D100" s="98">
        <f>IF(ISBLANK(English!D100),"",English!D100)</f>
        <v>3108</v>
      </c>
      <c r="E100" s="98">
        <f>IF(ISBLANK(English!E100),"",English!E100)</f>
        <v>294</v>
      </c>
      <c r="F100" s="98">
        <f>IF(ISBLANK(English!F100),"",English!F100)</f>
        <v>54</v>
      </c>
      <c r="G100" s="97" t="str">
        <f>IF(ISBLANK(English!G100),"",English!G100)</f>
        <v>*</v>
      </c>
      <c r="H100" s="98">
        <f>IF(ISBLANK(English!H100),"",English!H100)</f>
        <v>578</v>
      </c>
      <c r="I100" s="99">
        <f>IF(ISBLANK(English!I100),"",English!I100)</f>
        <v>8354</v>
      </c>
      <c r="J100" s="9" t="str">
        <f>IF(ISBLANK(English!J100),"",English!J100)</f>
        <v/>
      </c>
    </row>
    <row r="101" spans="1:10">
      <c r="A101" s="116">
        <f>IF(ISBLANK(English!A101),"",English!A101)</f>
        <v>1970</v>
      </c>
      <c r="B101" s="90">
        <f>IF(ISBLANK(English!B101),"",English!B101)</f>
        <v>5756</v>
      </c>
      <c r="C101" s="90">
        <f>IF(ISBLANK(English!C101),"",English!C101)</f>
        <v>857</v>
      </c>
      <c r="D101" s="90">
        <f>IF(ISBLANK(English!D101),"",English!D101)</f>
        <v>6805</v>
      </c>
      <c r="E101" s="90">
        <f>IF(ISBLANK(English!E101),"",English!E101)</f>
        <v>737</v>
      </c>
      <c r="F101" s="90">
        <f>IF(ISBLANK(English!F101),"",English!F101)</f>
        <v>151</v>
      </c>
      <c r="G101" s="97" t="str">
        <f>IF(ISBLANK(English!G101),"",English!G101)</f>
        <v>*</v>
      </c>
      <c r="H101" s="90">
        <f>IF(ISBLANK(English!H101),"",English!H101)</f>
        <v>1144</v>
      </c>
      <c r="I101" s="91">
        <f>IF(ISBLANK(English!I101),"",English!I101)</f>
        <v>15450</v>
      </c>
      <c r="J101" s="9" t="str">
        <f>IF(ISBLANK(English!J101),"",English!J101)</f>
        <v/>
      </c>
    </row>
    <row r="102" spans="1:10">
      <c r="A102" s="116">
        <f>IF(ISBLANK(English!A102),"",English!A102)</f>
        <v>1980</v>
      </c>
      <c r="B102" s="90">
        <f>IF(ISBLANK(English!B102),"",English!B102)</f>
        <v>14869</v>
      </c>
      <c r="C102" s="90">
        <f>IF(ISBLANK(English!C102),"",English!C102)</f>
        <v>2853</v>
      </c>
      <c r="D102" s="90">
        <f>IF(ISBLANK(English!D102),"",English!D102)</f>
        <v>15768</v>
      </c>
      <c r="E102" s="90">
        <f>IF(ISBLANK(English!E102),"",English!E102)</f>
        <v>1824</v>
      </c>
      <c r="F102" s="90">
        <f>IF(ISBLANK(English!F102),"",English!F102)</f>
        <v>467</v>
      </c>
      <c r="G102" s="97" t="str">
        <f>IF(ISBLANK(English!G102),"",English!G102)</f>
        <v>*</v>
      </c>
      <c r="H102" s="90">
        <f>IF(ISBLANK(English!H102),"",English!H102)</f>
        <v>3500</v>
      </c>
      <c r="I102" s="91">
        <f>IF(ISBLANK(English!I102),"",English!I102)</f>
        <v>39281</v>
      </c>
      <c r="J102" s="9" t="str">
        <f>IF(ISBLANK(English!J102),"",English!J102)</f>
        <v/>
      </c>
    </row>
    <row r="103" spans="1:10">
      <c r="A103" s="116">
        <f>IF(ISBLANK(English!A103),"",English!A103)</f>
        <v>1990</v>
      </c>
      <c r="B103" s="90">
        <f>IF(ISBLANK(English!B103),"",English!B103)</f>
        <v>44308</v>
      </c>
      <c r="C103" s="90">
        <f>IF(ISBLANK(English!C103),"",English!C103)</f>
        <v>7898</v>
      </c>
      <c r="D103" s="90">
        <f>IF(ISBLANK(English!D103),"",English!D103)</f>
        <v>45508</v>
      </c>
      <c r="E103" s="90">
        <f>IF(ISBLANK(English!E103),"",English!E103)</f>
        <v>5357</v>
      </c>
      <c r="F103" s="90">
        <f>IF(ISBLANK(English!F103),"",English!F103)</f>
        <v>1659</v>
      </c>
      <c r="G103" s="97" t="str">
        <f>IF(ISBLANK(English!G103),"",English!G103)</f>
        <v>*</v>
      </c>
      <c r="H103" s="90">
        <f>IF(ISBLANK(English!H103),"",English!H103)</f>
        <v>9128</v>
      </c>
      <c r="I103" s="91">
        <f>IF(ISBLANK(English!I103),"",English!I103)</f>
        <v>113858</v>
      </c>
      <c r="J103" s="9" t="str">
        <f>IF(ISBLANK(English!J103),"",English!J103)</f>
        <v/>
      </c>
    </row>
    <row r="104" spans="1:10">
      <c r="A104" s="116">
        <f>IF(ISBLANK(English!A104),"",English!A104)</f>
        <v>2000</v>
      </c>
      <c r="B104" s="90">
        <f>IF(ISBLANK(English!B104),"",English!B104)</f>
        <v>95414</v>
      </c>
      <c r="C104" s="90">
        <f>IF(ISBLANK(English!C104),"",English!C104)</f>
        <v>14738</v>
      </c>
      <c r="D104" s="90">
        <f>IF(ISBLANK(English!D104),"",English!D104)</f>
        <v>39213</v>
      </c>
      <c r="E104" s="90">
        <f>IF(ISBLANK(English!E104),"",English!E104)</f>
        <v>6067</v>
      </c>
      <c r="F104" s="90">
        <f>IF(ISBLANK(English!F104),"",English!F104)</f>
        <v>9419</v>
      </c>
      <c r="G104" s="90">
        <f>IF(ISBLANK(English!G104),"",English!G104)</f>
        <v>10333</v>
      </c>
      <c r="H104" s="90">
        <f>IF(ISBLANK(English!H104),"",English!H104)</f>
        <v>16227</v>
      </c>
      <c r="I104" s="91">
        <f>IF(ISBLANK(English!I104),"",English!I104)</f>
        <v>191411</v>
      </c>
      <c r="J104" s="9" t="str">
        <f>IF(ISBLANK(English!J104),"",English!J104)</f>
        <v/>
      </c>
    </row>
    <row r="105" spans="1:10">
      <c r="A105" s="116">
        <f>IF(ISBLANK(English!A105),"",English!A105)</f>
        <v>2010</v>
      </c>
      <c r="B105" s="90">
        <f>IF(ISBLANK(English!B105),"",English!B105)</f>
        <v>174647</v>
      </c>
      <c r="C105" s="90">
        <f>IF(ISBLANK(English!C105),"",English!C105)</f>
        <v>59897</v>
      </c>
      <c r="D105" s="90">
        <f>IF(ISBLANK(English!D105),"",English!D105)</f>
        <v>39534</v>
      </c>
      <c r="E105" s="90">
        <f>IF(ISBLANK(English!E105),"",English!E105)</f>
        <v>9501</v>
      </c>
      <c r="F105" s="90">
        <f>IF(ISBLANK(English!F105),"",English!F105)</f>
        <v>11143</v>
      </c>
      <c r="G105" s="90">
        <f>IF(ISBLANK(English!G105),"",English!G105)</f>
        <v>36166</v>
      </c>
      <c r="H105" s="90">
        <f>IF(ISBLANK(English!H105),"",English!H105)</f>
        <v>29459</v>
      </c>
      <c r="I105" s="91">
        <f>IF(ISBLANK(English!I105),"",English!I105)</f>
        <v>360347</v>
      </c>
      <c r="J105" s="9" t="str">
        <f>IF(ISBLANK(English!J105),"",English!J105)</f>
        <v/>
      </c>
    </row>
    <row r="106" spans="1:10">
      <c r="A106" s="116"/>
      <c r="B106" s="90"/>
      <c r="C106" s="90"/>
      <c r="D106" s="90"/>
      <c r="E106" s="90"/>
      <c r="F106" s="90"/>
      <c r="G106" s="90"/>
      <c r="H106" s="90"/>
      <c r="I106" s="91"/>
      <c r="J106" s="9"/>
    </row>
    <row r="107" spans="1:10">
      <c r="A107" s="116">
        <f>IF(ISBLANK(English!A107),"",English!A107)</f>
        <v>2015</v>
      </c>
      <c r="B107" s="90">
        <f>IF(ISBLANK(English!B107),"",English!B107)</f>
        <v>237830</v>
      </c>
      <c r="C107" s="90">
        <f>IF(ISBLANK(English!C107),"",English!C107)</f>
        <v>73198</v>
      </c>
      <c r="D107" s="90">
        <f>IF(ISBLANK(English!D107),"",English!D107)</f>
        <v>39555</v>
      </c>
      <c r="E107" s="90">
        <f>IF(ISBLANK(English!E107),"",English!E107)</f>
        <v>13336</v>
      </c>
      <c r="F107" s="90">
        <f>IF(ISBLANK(English!F107),"",English!F107)</f>
        <v>12113</v>
      </c>
      <c r="G107" s="90">
        <f>IF(ISBLANK(English!G107),"",English!G107)</f>
        <v>46927</v>
      </c>
      <c r="H107" s="90">
        <f>IF(ISBLANK(English!H107),"",English!H107)</f>
        <v>47336</v>
      </c>
      <c r="I107" s="91">
        <f>IF(ISBLANK(English!I107),"",English!I107)</f>
        <v>470295</v>
      </c>
      <c r="J107" s="9" t="str">
        <f>IF(ISBLANK(English!J107),"",English!J107)</f>
        <v/>
      </c>
    </row>
    <row r="108" spans="1:10">
      <c r="A108" s="116">
        <f>IF(ISBLANK(English!A108),"",English!A108)</f>
        <v>2016</v>
      </c>
      <c r="B108" s="90">
        <f>IF(ISBLANK(English!B108),"",English!B108)</f>
        <v>248601</v>
      </c>
      <c r="C108" s="90">
        <f>IF(ISBLANK(English!C108),"",English!C108)</f>
        <v>78567</v>
      </c>
      <c r="D108" s="90">
        <f>IF(ISBLANK(English!D108),"",English!D108)</f>
        <v>39132</v>
      </c>
      <c r="E108" s="90">
        <f>IF(ISBLANK(English!E108),"",English!E108)</f>
        <v>13772</v>
      </c>
      <c r="F108" s="90">
        <f>IF(ISBLANK(English!F108),"",English!F108)</f>
        <v>12192</v>
      </c>
      <c r="G108" s="90">
        <f>IF(ISBLANK(English!G108),"",English!G108)</f>
        <v>52334</v>
      </c>
      <c r="H108" s="90">
        <f>IF(ISBLANK(English!H108),"",English!H108)</f>
        <v>50614</v>
      </c>
      <c r="I108" s="91">
        <f>IF(ISBLANK(English!I108),"",English!I108)</f>
        <v>495212</v>
      </c>
      <c r="J108" s="9" t="str">
        <f>IF(ISBLANK(English!J108),"",English!J108)</f>
        <v/>
      </c>
    </row>
    <row r="109" spans="1:10">
      <c r="A109" s="116">
        <f>IF(ISBLANK(English!A109),"",English!A109)</f>
        <v>2017</v>
      </c>
      <c r="B109" s="90">
        <f>IF(ISBLANK(English!B109),"",English!B109)</f>
        <v>253930</v>
      </c>
      <c r="C109" s="90">
        <f>IF(ISBLANK(English!C109),"",English!C109)</f>
        <v>97371</v>
      </c>
      <c r="D109" s="90">
        <f>IF(ISBLANK(English!D109),"",English!D109)</f>
        <v>39734</v>
      </c>
      <c r="E109" s="90">
        <f>IF(ISBLANK(English!E109),"",English!E109)</f>
        <v>15257</v>
      </c>
      <c r="F109" s="90">
        <f>IF(ISBLANK(English!F109),"",English!F109)</f>
        <v>12970</v>
      </c>
      <c r="G109" s="90">
        <f>IF(ISBLANK(English!G109),"",English!G109)</f>
        <v>50875</v>
      </c>
      <c r="H109" s="90">
        <f>IF(ISBLANK(English!H109),"",English!H109)</f>
        <v>49065.000000000058</v>
      </c>
      <c r="I109" s="91">
        <f>IF(ISBLANK(English!I109),"",English!I109)</f>
        <v>519202.00000000006</v>
      </c>
      <c r="J109" s="9" t="str">
        <f>IF(ISBLANK(English!J109),"",English!J109)</f>
        <v/>
      </c>
    </row>
    <row r="110" spans="1:10">
      <c r="A110" s="116">
        <f>IF(ISBLANK(English!A110),"",English!A110)</f>
        <v>2018</v>
      </c>
      <c r="B110" s="90">
        <f>IF(ISBLANK(English!B110),"",English!B110)</f>
        <v>258626</v>
      </c>
      <c r="C110" s="90">
        <f>IF(ISBLANK(English!C110),"",English!C110)</f>
        <v>97908.171000000002</v>
      </c>
      <c r="D110" s="90">
        <f>IF(ISBLANK(English!D110),"",English!D110)</f>
        <v>41863</v>
      </c>
      <c r="E110" s="90">
        <f>IF(ISBLANK(English!E110),"",English!E110)</f>
        <v>16639</v>
      </c>
      <c r="F110" s="90">
        <f>IF(ISBLANK(English!F110),"",English!F110)</f>
        <v>12173</v>
      </c>
      <c r="G110" s="90">
        <f>IF(ISBLANK(English!G110),"",English!G110)</f>
        <v>50763</v>
      </c>
      <c r="H110" s="90">
        <f>IF(ISBLANK(English!H110),"",English!H110)</f>
        <v>50756.828999999998</v>
      </c>
      <c r="I110" s="91">
        <f>IF(ISBLANK(English!I110),"",English!I110)</f>
        <v>528729</v>
      </c>
      <c r="J110" s="9"/>
    </row>
    <row r="111" spans="1:10">
      <c r="A111" s="116">
        <f>IF(ISBLANK(English!A111),"",English!A111)</f>
        <v>2019</v>
      </c>
      <c r="B111" s="90">
        <f>IF(ISBLANK(English!B111),"",English!B111)</f>
        <v>282515</v>
      </c>
      <c r="C111" s="90">
        <f>IF(ISBLANK(English!C111),"",English!C111)</f>
        <v>104005.651</v>
      </c>
      <c r="D111" s="90">
        <f>IF(ISBLANK(English!D111),"",English!D111)</f>
        <v>43724</v>
      </c>
      <c r="E111" s="90">
        <f>IF(ISBLANK(English!E111),"",English!E111)</f>
        <v>18102</v>
      </c>
      <c r="F111" s="90">
        <f>IF(ISBLANK(English!F111),"",English!F111)</f>
        <v>13907</v>
      </c>
      <c r="G111" s="90">
        <f>IF(ISBLANK(English!G111),"",English!G111)</f>
        <v>56028</v>
      </c>
      <c r="H111" s="90">
        <f>IF(ISBLANK(English!H111),"",English!H111)</f>
        <v>56600.348999999987</v>
      </c>
      <c r="I111" s="91">
        <f>IF(ISBLANK(English!I111),"",English!I111)</f>
        <v>574882</v>
      </c>
      <c r="J111" s="9"/>
    </row>
    <row r="112" spans="1:10">
      <c r="A112" s="116">
        <f>IF(ISBLANK(English!A112),"",English!A112)</f>
        <v>2020</v>
      </c>
      <c r="B112" s="90">
        <f>IF(ISBLANK(English!B112),"",English!B112)</f>
        <v>308053</v>
      </c>
      <c r="C112" s="90">
        <f>IF(ISBLANK(English!C112),"",English!C112)</f>
        <v>88695.653000000006</v>
      </c>
      <c r="D112" s="90">
        <f>IF(ISBLANK(English!D112),"",English!D112)</f>
        <v>44245</v>
      </c>
      <c r="E112" s="90">
        <f>IF(ISBLANK(English!E112),"",English!E112)</f>
        <v>18790</v>
      </c>
      <c r="F112" s="90">
        <f>IF(ISBLANK(English!F112),"",English!F112)</f>
        <v>17256</v>
      </c>
      <c r="G112" s="90">
        <f>IF(ISBLANK(English!G112),"",English!G112)</f>
        <v>62041</v>
      </c>
      <c r="H112" s="90">
        <f>IF(ISBLANK(English!H112),"",English!H112)</f>
        <v>67727.347000000009</v>
      </c>
      <c r="I112" s="91">
        <f>IF(ISBLANK(English!I112),"",English!I112)</f>
        <v>606808</v>
      </c>
      <c r="J112" s="9"/>
    </row>
    <row r="113" spans="1:30">
      <c r="A113" s="116"/>
      <c r="B113" s="90"/>
      <c r="C113" s="90"/>
      <c r="D113" s="90"/>
      <c r="E113" s="90"/>
      <c r="F113" s="90"/>
      <c r="G113" s="90"/>
      <c r="H113" s="90"/>
      <c r="I113" s="91"/>
      <c r="J113" s="9"/>
    </row>
    <row r="114" spans="1:30" ht="14.4" thickBot="1">
      <c r="A114" s="117">
        <f>IF(ISBLANK(English!A114),"",English!A114)</f>
        <v>2021</v>
      </c>
      <c r="B114" s="93">
        <f>IF(ISBLANK(English!B114),"",English!B114)</f>
        <v>306172</v>
      </c>
      <c r="C114" s="93">
        <f>IF(ISBLANK(English!C114),"",English!C114)</f>
        <v>97617.078999999998</v>
      </c>
      <c r="D114" s="93">
        <f>IF(ISBLANK(English!D114),"",English!D114)</f>
        <v>46381</v>
      </c>
      <c r="E114" s="93">
        <f>IF(ISBLANK(English!E114),"",English!E114)</f>
        <v>20847</v>
      </c>
      <c r="F114" s="93">
        <f>IF(ISBLANK(English!F114),"",English!F114)</f>
        <v>18784</v>
      </c>
      <c r="G114" s="93">
        <f>IF(ISBLANK(English!G114),"",English!G114)</f>
        <v>63808</v>
      </c>
      <c r="H114" s="93">
        <f>IF(ISBLANK(English!H114),"",English!H114)</f>
        <v>70708.921000000002</v>
      </c>
      <c r="I114" s="94">
        <f>IF(ISBLANK(English!I114),"",English!I114)</f>
        <v>624318</v>
      </c>
      <c r="J114" s="9" t="str">
        <f>IF(ISBLANK(English!J114),"",English!J114)</f>
        <v/>
      </c>
    </row>
    <row r="115" spans="1:30" s="103" customFormat="1" ht="15.75" customHeight="1">
      <c r="A115" s="105" t="s">
        <v>61</v>
      </c>
      <c r="B115" s="106"/>
      <c r="C115" s="106"/>
      <c r="D115" s="106"/>
      <c r="E115" s="106"/>
      <c r="F115" s="106"/>
      <c r="G115" s="106"/>
      <c r="H115" s="106"/>
      <c r="I115" s="106"/>
      <c r="J115" s="103" t="str">
        <f>IF(ISBLANK(English!J115),"",English!J115)</f>
        <v/>
      </c>
    </row>
    <row r="116" spans="1:30" s="23" customFormat="1">
      <c r="A116" s="25" t="str">
        <f>IF(ISBLANK(English!A116),"",English!A116)</f>
        <v/>
      </c>
      <c r="B116" s="10"/>
      <c r="C116" s="10"/>
      <c r="D116" s="10"/>
      <c r="E116" s="10"/>
      <c r="F116" s="10"/>
      <c r="G116" s="10"/>
      <c r="H116" s="10"/>
      <c r="I116" s="10"/>
      <c r="J116" s="23" t="str">
        <f>IF(ISBLANK(English!J116),"",English!J116)</f>
        <v/>
      </c>
    </row>
    <row r="117" spans="1:30" s="23" customFormat="1" ht="14.4" thickBot="1">
      <c r="A117" s="25" t="str">
        <f>IF(ISBLANK(English!A117),"",English!A117)</f>
        <v/>
      </c>
      <c r="B117" s="10" t="str">
        <f>IF(ISBLANK(English!B117),"",English!B117)</f>
        <v/>
      </c>
      <c r="C117" s="10" t="str">
        <f>IF(ISBLANK(English!C117),"",English!C117)</f>
        <v/>
      </c>
      <c r="D117" s="10" t="str">
        <f>IF(ISBLANK(English!D117),"",English!D117)</f>
        <v/>
      </c>
      <c r="E117" s="10" t="str">
        <f>IF(ISBLANK(English!E117),"",English!E117)</f>
        <v/>
      </c>
      <c r="F117" s="10" t="str">
        <f>IF(ISBLANK(English!F117),"",English!F117)</f>
        <v/>
      </c>
      <c r="G117" s="10" t="str">
        <f>IF(ISBLANK(English!G117),"",English!G117)</f>
        <v/>
      </c>
      <c r="H117" s="10" t="str">
        <f>IF(ISBLANK(English!H117),"",English!H117)</f>
        <v/>
      </c>
      <c r="I117" s="10" t="str">
        <f>IF(ISBLANK(English!I117),"",English!I117)</f>
        <v/>
      </c>
      <c r="J117" s="23" t="str">
        <f>IF(ISBLANK(English!J117),"",English!J117)</f>
        <v/>
      </c>
    </row>
    <row r="118" spans="1:30" s="101" customFormat="1" ht="27" customHeight="1">
      <c r="A118" s="162" t="s">
        <v>70</v>
      </c>
      <c r="B118" s="163"/>
      <c r="C118" s="163"/>
      <c r="D118" s="163"/>
      <c r="E118" s="163"/>
      <c r="F118" s="163"/>
      <c r="G118" s="163"/>
      <c r="H118" s="163"/>
      <c r="I118" s="164"/>
      <c r="J118" s="101" t="str">
        <f>IF(ISBLANK(English!J118),"",English!J118)</f>
        <v/>
      </c>
    </row>
    <row r="119" spans="1:30" ht="47.25" customHeight="1">
      <c r="A119" s="109" t="s">
        <v>37</v>
      </c>
      <c r="B119" s="12" t="s">
        <v>52</v>
      </c>
      <c r="C119" s="12" t="s">
        <v>53</v>
      </c>
      <c r="D119" s="12" t="s">
        <v>54</v>
      </c>
      <c r="E119" s="12" t="s">
        <v>55</v>
      </c>
      <c r="F119" s="12" t="s">
        <v>56</v>
      </c>
      <c r="G119" s="12" t="s">
        <v>82</v>
      </c>
      <c r="H119" s="12" t="s">
        <v>58</v>
      </c>
      <c r="I119" s="17" t="str">
        <f>IF(ISBLANK(English!I119),"",English!I119)</f>
        <v>Total</v>
      </c>
      <c r="J119" s="3" t="str">
        <f>IF(ISBLANK(English!J119),"",English!J119)</f>
        <v/>
      </c>
    </row>
    <row r="120" spans="1:30" ht="21" customHeight="1">
      <c r="A120" s="110"/>
      <c r="B120" s="14"/>
      <c r="C120" s="14"/>
      <c r="D120" s="14"/>
      <c r="E120" s="14"/>
      <c r="F120" s="14"/>
      <c r="G120" s="14"/>
      <c r="H120" s="14"/>
      <c r="I120" s="19"/>
    </row>
    <row r="121" spans="1:30">
      <c r="A121" s="111">
        <f>IF(ISBLANK(English!A121),"",English!A121)</f>
        <v>1961</v>
      </c>
      <c r="B121" s="86">
        <f>IF(ISBLANK(English!B121),"",English!B121)</f>
        <v>1</v>
      </c>
      <c r="C121" s="100" t="str">
        <f>IF(ISBLANK(English!C121),"",English!C121)</f>
        <v>*</v>
      </c>
      <c r="D121" s="97" t="str">
        <f>IF(ISBLANK(English!D121),"",English!D121)</f>
        <v>*</v>
      </c>
      <c r="E121" s="86">
        <f>IF(ISBLANK(English!E121),"",English!E121)</f>
        <v>0</v>
      </c>
      <c r="F121" s="86">
        <f>IF(ISBLANK(English!F121),"",English!F121)</f>
        <v>0</v>
      </c>
      <c r="G121" s="97" t="str">
        <f>IF(ISBLANK(English!G121),"",English!G121)</f>
        <v>*</v>
      </c>
      <c r="H121" s="97" t="str">
        <f>IF(ISBLANK(English!H121),"",English!H121)</f>
        <v>*</v>
      </c>
      <c r="I121" s="99">
        <f>IF(ISBLANK(English!I121),"",English!I121)</f>
        <v>2</v>
      </c>
      <c r="J121" s="9" t="str">
        <f>IF(ISBLANK(English!J121),"",English!J121)</f>
        <v/>
      </c>
      <c r="K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>
      <c r="A122" s="111">
        <f>IF(ISBLANK(English!A122),"",English!A122)</f>
        <v>1970</v>
      </c>
      <c r="B122" s="88">
        <f>IF(ISBLANK(English!B122),"",English!B122)</f>
        <v>153</v>
      </c>
      <c r="C122" s="88">
        <f>IF(ISBLANK(English!C122),"",English!C122)</f>
        <v>251</v>
      </c>
      <c r="D122" s="97" t="str">
        <f>IF(ISBLANK(English!D122),"",English!D122)</f>
        <v>*</v>
      </c>
      <c r="E122" s="88">
        <f>IF(ISBLANK(English!E122),"",English!E122)</f>
        <v>109</v>
      </c>
      <c r="F122" s="88">
        <f>IF(ISBLANK(English!F122),"",English!F122)</f>
        <v>0</v>
      </c>
      <c r="G122" s="88">
        <f>IF(ISBLANK(English!G122),"",English!G122)</f>
        <v>15</v>
      </c>
      <c r="H122" s="88">
        <f>IF(ISBLANK(English!H122),"",English!H122)</f>
        <v>12</v>
      </c>
      <c r="I122" s="89">
        <f>IF(ISBLANK(English!I122),"",English!I122)</f>
        <v>540</v>
      </c>
      <c r="J122" s="9" t="str">
        <f>IF(ISBLANK(English!J122),"",English!J122)</f>
        <v/>
      </c>
      <c r="K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>
      <c r="A123" s="111">
        <f>IF(ISBLANK(English!A123),"",English!A123)</f>
        <v>1980</v>
      </c>
      <c r="B123" s="88">
        <f>IF(ISBLANK(English!B123),"",English!B123)</f>
        <v>2309</v>
      </c>
      <c r="C123" s="88">
        <f>IF(ISBLANK(English!C123),"",English!C123)</f>
        <v>2961</v>
      </c>
      <c r="D123" s="97" t="str">
        <f>IF(ISBLANK(English!D123),"",English!D123)</f>
        <v>*</v>
      </c>
      <c r="E123" s="88">
        <f>IF(ISBLANK(English!E123),"",English!E123)</f>
        <v>1174</v>
      </c>
      <c r="F123" s="88">
        <f>IF(ISBLANK(English!F123),"",English!F123)</f>
        <v>38</v>
      </c>
      <c r="G123" s="88">
        <f>IF(ISBLANK(English!G123),"",English!G123)</f>
        <v>337</v>
      </c>
      <c r="H123" s="88">
        <f>IF(ISBLANK(English!H123),"",English!H123)</f>
        <v>145</v>
      </c>
      <c r="I123" s="89">
        <f>IF(ISBLANK(English!I123),"",English!I123)</f>
        <v>6964</v>
      </c>
      <c r="J123" s="9" t="str">
        <f>IF(ISBLANK(English!J123),"",English!J123)</f>
        <v/>
      </c>
      <c r="K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>
      <c r="A124" s="111">
        <f>IF(ISBLANK(English!A124),"",English!A124)</f>
        <v>1990</v>
      </c>
      <c r="B124" s="88">
        <f>IF(ISBLANK(English!B124),"",English!B124)</f>
        <v>6939</v>
      </c>
      <c r="C124" s="88">
        <f>IF(ISBLANK(English!C124),"",English!C124)</f>
        <v>6261</v>
      </c>
      <c r="D124" s="97" t="str">
        <f>IF(ISBLANK(English!D124),"",English!D124)</f>
        <v>*</v>
      </c>
      <c r="E124" s="88">
        <f>IF(ISBLANK(English!E124),"",English!E124)</f>
        <v>1365</v>
      </c>
      <c r="F124" s="88">
        <f>IF(ISBLANK(English!F124),"",English!F124)</f>
        <v>1359</v>
      </c>
      <c r="G124" s="88">
        <f>IF(ISBLANK(English!G124),"",English!G124)</f>
        <v>572</v>
      </c>
      <c r="H124" s="88">
        <f>IF(ISBLANK(English!H124),"",English!H124)</f>
        <v>508</v>
      </c>
      <c r="I124" s="89">
        <f>IF(ISBLANK(English!I124),"",English!I124)</f>
        <v>17004</v>
      </c>
      <c r="J124" s="9" t="str">
        <f>IF(ISBLANK(English!J124),"",English!J124)</f>
        <v/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>
      <c r="A125" s="111">
        <f>IF(ISBLANK(English!A125),"",English!A125)</f>
        <v>2000</v>
      </c>
      <c r="B125" s="88">
        <f>IF(ISBLANK(English!B125),"",English!B125)</f>
        <v>13179</v>
      </c>
      <c r="C125" s="88">
        <f>IF(ISBLANK(English!C125),"",English!C125)</f>
        <v>27701</v>
      </c>
      <c r="D125" s="88">
        <f>IF(ISBLANK(English!D125),"",English!D125)</f>
        <v>37444</v>
      </c>
      <c r="E125" s="88">
        <f>IF(ISBLANK(English!E125),"",English!E125)</f>
        <v>2110</v>
      </c>
      <c r="F125" s="88">
        <f>IF(ISBLANK(English!F125),"",English!F125)</f>
        <v>1619</v>
      </c>
      <c r="G125" s="88">
        <f>IF(ISBLANK(English!G125),"",English!G125)</f>
        <v>6719</v>
      </c>
      <c r="H125" s="88">
        <f>IF(ISBLANK(English!H125),"",English!H125)</f>
        <v>1287</v>
      </c>
      <c r="I125" s="89">
        <f>IF(ISBLANK(English!I125),"",English!I125)</f>
        <v>90059</v>
      </c>
      <c r="J125" s="9" t="str">
        <f>IF(ISBLANK(English!J125),"",English!J125)</f>
        <v/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>
      <c r="A126" s="111">
        <f>IF(ISBLANK(English!A126),"",English!A126)</f>
        <v>2010</v>
      </c>
      <c r="B126" s="88">
        <f>IF(ISBLANK(English!B126),"",English!B126)</f>
        <v>20539</v>
      </c>
      <c r="C126" s="88">
        <f>IF(ISBLANK(English!C126),"",English!C126)</f>
        <v>31677</v>
      </c>
      <c r="D126" s="88">
        <f>IF(ISBLANK(English!D126),"",English!D126)</f>
        <v>129048</v>
      </c>
      <c r="E126" s="88">
        <f>IF(ISBLANK(English!E126),"",English!E126)</f>
        <v>3214</v>
      </c>
      <c r="F126" s="88">
        <f>IF(ISBLANK(English!F126),"",English!F126)</f>
        <v>5226</v>
      </c>
      <c r="G126" s="88">
        <f>IF(ISBLANK(English!G126),"",English!G126)</f>
        <v>5765</v>
      </c>
      <c r="H126" s="88">
        <f>IF(ISBLANK(English!H126),"",English!H126)</f>
        <v>961</v>
      </c>
      <c r="I126" s="89">
        <f>IF(ISBLANK(English!I126),"",English!I126)</f>
        <v>196430</v>
      </c>
      <c r="J126" s="9" t="str">
        <f>IF(ISBLANK(English!J126),"",English!J126)</f>
        <v/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111"/>
      <c r="B127" s="88"/>
      <c r="C127" s="88"/>
      <c r="D127" s="88"/>
      <c r="E127" s="88"/>
      <c r="F127" s="88"/>
      <c r="G127" s="88"/>
      <c r="H127" s="88"/>
      <c r="I127" s="89"/>
      <c r="J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111">
        <f>IF(ISBLANK(English!A128),"",English!A128)</f>
        <v>2015</v>
      </c>
      <c r="B128" s="88">
        <f>IF(ISBLANK(English!B128),"",English!B128)</f>
        <v>30132</v>
      </c>
      <c r="C128" s="88">
        <f>IF(ISBLANK(English!C128),"",English!C128)</f>
        <v>40935</v>
      </c>
      <c r="D128" s="88">
        <f>IF(ISBLANK(English!D128),"",English!D128)</f>
        <v>200221</v>
      </c>
      <c r="E128" s="88">
        <f>IF(ISBLANK(English!E128),"",English!E128)</f>
        <v>3952</v>
      </c>
      <c r="F128" s="88">
        <f>IF(ISBLANK(English!F128),"",English!F128)</f>
        <v>8266</v>
      </c>
      <c r="G128" s="88">
        <f>IF(ISBLANK(English!G128),"",English!G128)</f>
        <v>6662</v>
      </c>
      <c r="H128" s="88">
        <f>IF(ISBLANK(English!H128),"",English!H128)</f>
        <v>1740</v>
      </c>
      <c r="I128" s="89">
        <f>IF(ISBLANK(English!I128),"",English!I128)</f>
        <v>291908</v>
      </c>
      <c r="J128" s="9" t="str">
        <f>IF(ISBLANK(English!J128),"",English!J128)</f>
        <v/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111">
        <f>IF(ISBLANK(English!A129),"",English!A129)</f>
        <v>2016</v>
      </c>
      <c r="B129" s="88">
        <f>IF(ISBLANK(English!B129),"",English!B129)</f>
        <v>31624</v>
      </c>
      <c r="C129" s="88">
        <f>IF(ISBLANK(English!C129),"",English!C129)</f>
        <v>45497</v>
      </c>
      <c r="D129" s="88">
        <f>IF(ISBLANK(English!D129),"",English!D129)</f>
        <v>219896</v>
      </c>
      <c r="E129" s="88">
        <f>IF(ISBLANK(English!E129),"",English!E129)</f>
        <v>4030</v>
      </c>
      <c r="F129" s="88">
        <f>IF(ISBLANK(English!F129),"",English!F129)</f>
        <v>8842</v>
      </c>
      <c r="G129" s="88">
        <f>IF(ISBLANK(English!G129),"",English!G129)</f>
        <v>6379</v>
      </c>
      <c r="H129" s="88">
        <f>IF(ISBLANK(English!H129),"",English!H129)</f>
        <v>2035</v>
      </c>
      <c r="I129" s="89">
        <f>IF(ISBLANK(English!I129),"",English!I129)</f>
        <v>318303</v>
      </c>
      <c r="J129" s="9" t="str">
        <f>IF(ISBLANK(English!J129),"",English!J129)</f>
        <v/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111">
        <f>IF(ISBLANK(English!A130),"",English!A130)</f>
        <v>2017</v>
      </c>
      <c r="B130" s="88">
        <f>IF(ISBLANK(English!B130),"",English!B130)</f>
        <v>31478</v>
      </c>
      <c r="C130" s="88">
        <f>IF(ISBLANK(English!C130),"",English!C130)</f>
        <v>46207</v>
      </c>
      <c r="D130" s="88">
        <f>IF(ISBLANK(English!D130),"",English!D130)</f>
        <v>238668</v>
      </c>
      <c r="E130" s="88">
        <f>IF(ISBLANK(English!E130),"",English!E130)</f>
        <v>4028</v>
      </c>
      <c r="F130" s="88">
        <f>IF(ISBLANK(English!F130),"",English!F130)</f>
        <v>9434</v>
      </c>
      <c r="G130" s="88">
        <f>IF(ISBLANK(English!G130),"",English!G130)</f>
        <v>6272</v>
      </c>
      <c r="H130" s="88">
        <f>IF(ISBLANK(English!H130),"",English!H130)</f>
        <v>2313</v>
      </c>
      <c r="I130" s="89">
        <f>IF(ISBLANK(English!I130),"",English!I130)</f>
        <v>338400</v>
      </c>
      <c r="J130" s="9" t="str">
        <f>IF(ISBLANK(English!J130),"",English!J130)</f>
        <v/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111">
        <f>IF(ISBLANK(English!A131),"",English!A131)</f>
        <v>2018</v>
      </c>
      <c r="B131" s="88">
        <f>IF(ISBLANK(English!B131),"",English!B131)</f>
        <v>29199</v>
      </c>
      <c r="C131" s="88">
        <f>IF(ISBLANK(English!C131),"",English!C131)</f>
        <v>41990</v>
      </c>
      <c r="D131" s="88">
        <f>IF(ISBLANK(English!D131),"",English!D131)</f>
        <v>230267</v>
      </c>
      <c r="E131" s="88">
        <f>IF(ISBLANK(English!E131),"",English!E131)</f>
        <v>4240</v>
      </c>
      <c r="F131" s="88">
        <f>IF(ISBLANK(English!F131),"",English!F131)</f>
        <v>10095</v>
      </c>
      <c r="G131" s="88">
        <f>IF(ISBLANK(English!G131),"",English!G131)</f>
        <v>6587</v>
      </c>
      <c r="H131" s="88">
        <f>IF(ISBLANK(English!H131),"",English!H131)</f>
        <v>2272</v>
      </c>
      <c r="I131" s="89">
        <f>IF(ISBLANK(English!I131),"",English!I131)</f>
        <v>324650</v>
      </c>
      <c r="J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111">
        <f>IF(ISBLANK(English!A132),"",English!A132)</f>
        <v>2019</v>
      </c>
      <c r="B132" s="88">
        <f>IF(ISBLANK(English!B132),"",English!B132)</f>
        <v>30828</v>
      </c>
      <c r="C132" s="88">
        <f>IF(ISBLANK(English!C132),"",English!C132)</f>
        <v>46907</v>
      </c>
      <c r="D132" s="88">
        <f>IF(ISBLANK(English!D132),"",English!D132)</f>
        <v>266663</v>
      </c>
      <c r="E132" s="88">
        <f>IF(ISBLANK(English!E132),"",English!E132)</f>
        <v>4035</v>
      </c>
      <c r="F132" s="88">
        <f>IF(ISBLANK(English!F132),"",English!F132)</f>
        <v>11356</v>
      </c>
      <c r="G132" s="88">
        <f>IF(ISBLANK(English!G132),"",English!G132)</f>
        <v>6060</v>
      </c>
      <c r="H132" s="88">
        <f>IF(ISBLANK(English!H132),"",English!H132)</f>
        <v>2128</v>
      </c>
      <c r="I132" s="89">
        <f>IF(ISBLANK(English!I132),"",English!I132)</f>
        <v>367977</v>
      </c>
      <c r="J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111">
        <f>IF(ISBLANK(English!A133),"",English!A133)</f>
        <v>2020</v>
      </c>
      <c r="B133" s="88">
        <f>IF(ISBLANK(English!B133),"",English!B133)</f>
        <v>32735</v>
      </c>
      <c r="C133" s="88">
        <f>IF(ISBLANK(English!C133),"",English!C133)</f>
        <v>51380</v>
      </c>
      <c r="D133" s="88">
        <f>IF(ISBLANK(English!D133),"",English!D133)</f>
        <v>289826</v>
      </c>
      <c r="E133" s="88">
        <f>IF(ISBLANK(English!E133),"",English!E133)</f>
        <v>3838</v>
      </c>
      <c r="F133" s="88">
        <f>IF(ISBLANK(English!F133),"",English!F133)</f>
        <v>10892</v>
      </c>
      <c r="G133" s="88">
        <f>IF(ISBLANK(English!G133),"",English!G133)</f>
        <v>6967</v>
      </c>
      <c r="H133" s="88">
        <f>IF(ISBLANK(English!H133),"",English!H133)</f>
        <v>2078</v>
      </c>
      <c r="I133" s="89">
        <f>IF(ISBLANK(English!I133),"",English!I133)</f>
        <v>397716</v>
      </c>
      <c r="J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111"/>
      <c r="B134" s="88"/>
      <c r="C134" s="88"/>
      <c r="D134" s="88"/>
      <c r="E134" s="88"/>
      <c r="F134" s="88"/>
      <c r="G134" s="88"/>
      <c r="H134" s="88"/>
      <c r="I134" s="89"/>
      <c r="J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4.4" thickBot="1">
      <c r="A135" s="112">
        <f>IF(ISBLANK(English!A135),"",English!A135)</f>
        <v>2021</v>
      </c>
      <c r="B135" s="92">
        <f>IF(ISBLANK(English!B135),"",English!B135)</f>
        <v>32023</v>
      </c>
      <c r="C135" s="92">
        <f>IF(ISBLANK(English!C135),"",English!C135)</f>
        <v>58429</v>
      </c>
      <c r="D135" s="92">
        <f>IF(ISBLANK(English!D135),"",English!D135)</f>
        <v>334517</v>
      </c>
      <c r="E135" s="92">
        <f>IF(ISBLANK(English!E135),"",English!E135)</f>
        <v>3390</v>
      </c>
      <c r="F135" s="92">
        <f>IF(ISBLANK(English!F135),"",English!F135)</f>
        <v>11785</v>
      </c>
      <c r="G135" s="92">
        <f>IF(ISBLANK(English!G135),"",English!G135)</f>
        <v>6861</v>
      </c>
      <c r="H135" s="92">
        <f>IF(ISBLANK(English!H135),"",English!H135)</f>
        <v>2724</v>
      </c>
      <c r="I135" s="95">
        <f>IF(ISBLANK(English!I135),"",English!I135)</f>
        <v>449729</v>
      </c>
      <c r="J135" s="9" t="str">
        <f>IF(ISBLANK(English!J135),"",English!J135)</f>
        <v/>
      </c>
    </row>
    <row r="136" spans="1:30" s="62" customFormat="1" ht="15.75" customHeight="1">
      <c r="A136" s="105" t="s">
        <v>61</v>
      </c>
      <c r="B136" s="103"/>
      <c r="C136" s="103"/>
      <c r="D136" s="103"/>
      <c r="E136" s="103"/>
      <c r="F136" s="103"/>
      <c r="G136" s="103"/>
      <c r="H136" s="103"/>
      <c r="I136" s="103"/>
      <c r="J136" s="107" t="str">
        <f>IF(ISBLANK(English!J136),"",English!J136)</f>
        <v/>
      </c>
    </row>
    <row r="137" spans="1:30">
      <c r="A137" s="16" t="str">
        <f>IF(ISBLANK(English!A137),"",English!A137)</f>
        <v/>
      </c>
      <c r="B137" s="24" t="str">
        <f>IF(ISBLANK(English!B137),"",English!B137)</f>
        <v/>
      </c>
      <c r="C137" s="24" t="str">
        <f>IF(ISBLANK(English!C137),"",English!C137)</f>
        <v/>
      </c>
      <c r="D137" s="24" t="str">
        <f>IF(ISBLANK(English!D137),"",English!D137)</f>
        <v/>
      </c>
      <c r="E137" s="24" t="str">
        <f>IF(ISBLANK(English!E137),"",English!E137)</f>
        <v/>
      </c>
      <c r="F137" s="24" t="str">
        <f>IF(ISBLANK(English!F137),"",English!F137)</f>
        <v/>
      </c>
      <c r="G137" s="24" t="str">
        <f>IF(ISBLANK(English!G137),"",English!G137)</f>
        <v/>
      </c>
      <c r="H137" s="24" t="str">
        <f>IF(ISBLANK(English!H137),"",English!H137)</f>
        <v/>
      </c>
      <c r="I137" s="24" t="str">
        <f>IF(ISBLANK(English!I137),"",English!I137)</f>
        <v/>
      </c>
      <c r="J137" s="24" t="str">
        <f>IF(ISBLANK(English!J137),"",English!J137)</f>
        <v/>
      </c>
    </row>
    <row r="138" spans="1:30" ht="14.4" thickBot="1">
      <c r="A138" s="16" t="str">
        <f>IF(ISBLANK(English!A138),"",English!A138)</f>
        <v/>
      </c>
      <c r="B138" s="24" t="str">
        <f>IF(ISBLANK(English!B138),"",English!B138)</f>
        <v/>
      </c>
      <c r="C138" s="24" t="str">
        <f>IF(ISBLANK(English!C138),"",English!C138)</f>
        <v/>
      </c>
      <c r="D138" s="24" t="str">
        <f>IF(ISBLANK(English!D138),"",English!D138)</f>
        <v/>
      </c>
      <c r="E138" s="24" t="str">
        <f>IF(ISBLANK(English!E138),"",English!E138)</f>
        <v/>
      </c>
      <c r="F138" s="24" t="str">
        <f>IF(ISBLANK(English!F138),"",English!F138)</f>
        <v/>
      </c>
      <c r="G138" s="24" t="str">
        <f>IF(ISBLANK(English!G138),"",English!G138)</f>
        <v/>
      </c>
      <c r="H138" s="24" t="str">
        <f>IF(ISBLANK(English!H138),"",English!H138)</f>
        <v/>
      </c>
      <c r="I138" s="24" t="str">
        <f>IF(ISBLANK(English!I138),"",English!I138)</f>
        <v/>
      </c>
      <c r="J138" s="24" t="str">
        <f>IF(ISBLANK(English!J138),"",English!J138)</f>
        <v/>
      </c>
    </row>
    <row r="139" spans="1:30" s="101" customFormat="1" ht="27" customHeight="1">
      <c r="A139" s="162" t="s">
        <v>63</v>
      </c>
      <c r="B139" s="163"/>
      <c r="C139" s="163"/>
      <c r="D139" s="163"/>
      <c r="E139" s="163"/>
      <c r="F139" s="163"/>
      <c r="G139" s="164"/>
      <c r="H139" s="101" t="str">
        <f>IF(ISBLANK(English!H139),"",English!H139)</f>
        <v/>
      </c>
      <c r="I139" s="101" t="str">
        <f>IF(ISBLANK(English!I139),"",English!I139)</f>
        <v/>
      </c>
      <c r="J139" s="101" t="str">
        <f>IF(ISBLANK(English!J139),"",English!J139)</f>
        <v/>
      </c>
    </row>
    <row r="140" spans="1:30" ht="16.2">
      <c r="A140" s="165" t="s">
        <v>37</v>
      </c>
      <c r="B140" s="135" t="s">
        <v>103</v>
      </c>
      <c r="C140" s="135" t="str">
        <f>IF(ISBLANK(English!C140),"",English!C140)</f>
        <v/>
      </c>
      <c r="D140" s="135" t="str">
        <f>IF(ISBLANK(English!D140),"",English!D140)</f>
        <v/>
      </c>
      <c r="E140" s="139" t="s">
        <v>64</v>
      </c>
      <c r="F140" s="135" t="str">
        <f>IF(ISBLANK(English!F140),"",English!F140)</f>
        <v/>
      </c>
      <c r="G140" s="167" t="str">
        <f>IF(ISBLANK(English!G140),"",English!G140)</f>
        <v/>
      </c>
      <c r="H140" s="3" t="str">
        <f>IF(ISBLANK(English!H140),"",English!H140)</f>
        <v/>
      </c>
      <c r="I140" s="3" t="str">
        <f>IF(ISBLANK(English!I140),"",English!I140)</f>
        <v/>
      </c>
      <c r="J140" s="3" t="str">
        <f>IF(ISBLANK(English!J140),"",English!J140)</f>
        <v/>
      </c>
    </row>
    <row r="141" spans="1:30" ht="32.25" customHeight="1">
      <c r="A141" s="166" t="str">
        <f>IF(ISBLANK(English!A141),"",English!A141)</f>
        <v/>
      </c>
      <c r="B141" s="12" t="s">
        <v>65</v>
      </c>
      <c r="C141" s="12" t="s">
        <v>104</v>
      </c>
      <c r="D141" s="12" t="s">
        <v>66</v>
      </c>
      <c r="E141" s="80" t="s">
        <v>65</v>
      </c>
      <c r="F141" s="12" t="s">
        <v>104</v>
      </c>
      <c r="G141" s="17" t="s">
        <v>66</v>
      </c>
      <c r="H141" s="3" t="str">
        <f>IF(ISBLANK(English!H141),"",English!H141)</f>
        <v/>
      </c>
      <c r="I141" s="3" t="str">
        <f>IF(ISBLANK(English!I141),"",English!I141)</f>
        <v/>
      </c>
      <c r="J141" s="3" t="str">
        <f>IF(ISBLANK(English!J141),"",English!J141)</f>
        <v/>
      </c>
    </row>
    <row r="142" spans="1:30">
      <c r="A142" s="118"/>
      <c r="B142" s="14"/>
      <c r="C142" s="14"/>
      <c r="D142" s="14"/>
      <c r="E142" s="78"/>
      <c r="F142" s="14"/>
      <c r="G142" s="19"/>
    </row>
    <row r="143" spans="1:30">
      <c r="A143" s="111">
        <f>IF(ISBLANK(English!A143),"",English!A143)</f>
        <v>1960</v>
      </c>
      <c r="B143" s="86">
        <f>IF(ISBLANK(English!B143),"",English!B143)</f>
        <v>747</v>
      </c>
      <c r="C143" s="86">
        <f>IF(ISBLANK(English!C143),"",English!C143)</f>
        <v>393</v>
      </c>
      <c r="D143" s="86">
        <f>IF(ISBLANK(English!D143),"",English!D143)</f>
        <v>1140</v>
      </c>
      <c r="E143" s="119">
        <f>IF(ISBLANK(English!E143),"",English!E143)</f>
        <v>6081</v>
      </c>
      <c r="F143" s="86">
        <f>IF(ISBLANK(English!F143),"",English!F143)</f>
        <v>2868</v>
      </c>
      <c r="G143" s="87">
        <f>IF(ISBLANK(English!G143),"",English!G143)</f>
        <v>8949</v>
      </c>
      <c r="H143" s="3" t="str">
        <f>IF(ISBLANK(English!H143),"",English!H143)</f>
        <v/>
      </c>
      <c r="I143" s="3" t="str">
        <f>IF(ISBLANK(English!I143),"",English!I143)</f>
        <v/>
      </c>
      <c r="J143" s="3" t="str">
        <f>IF(ISBLANK(English!J143),"",English!J143)</f>
        <v/>
      </c>
      <c r="Q143" s="9"/>
      <c r="R143" s="9"/>
      <c r="S143" s="9"/>
      <c r="T143" s="9"/>
      <c r="U143" s="9"/>
      <c r="V143" s="9"/>
      <c r="W143" s="9"/>
    </row>
    <row r="144" spans="1:30">
      <c r="A144" s="111">
        <f>IF(ISBLANK(English!A144),"",English!A144)</f>
        <v>1970</v>
      </c>
      <c r="B144" s="88">
        <f>IF(ISBLANK(English!B144),"",English!B144)</f>
        <v>1578</v>
      </c>
      <c r="C144" s="88">
        <f>IF(ISBLANK(English!C144),"",English!C144)</f>
        <v>784</v>
      </c>
      <c r="D144" s="88">
        <f>IF(ISBLANK(English!D144),"",English!D144)</f>
        <v>2362</v>
      </c>
      <c r="E144" s="120">
        <f>IF(ISBLANK(English!E144),"",English!E144)</f>
        <v>11773</v>
      </c>
      <c r="F144" s="88">
        <f>IF(ISBLANK(English!F144),"",English!F144)</f>
        <v>5100</v>
      </c>
      <c r="G144" s="89">
        <f>IF(ISBLANK(English!G144),"",English!G144)</f>
        <v>16873</v>
      </c>
      <c r="H144" s="3" t="str">
        <f>IF(ISBLANK(English!H144),"",English!H144)</f>
        <v/>
      </c>
      <c r="I144" s="3" t="str">
        <f>IF(ISBLANK(English!I144),"",English!I144)</f>
        <v/>
      </c>
      <c r="J144" s="3" t="str">
        <f>IF(ISBLANK(English!J144),"",English!J144)</f>
        <v/>
      </c>
      <c r="Q144" s="9"/>
      <c r="R144" s="9"/>
      <c r="S144" s="9"/>
      <c r="T144" s="9"/>
      <c r="U144" s="9"/>
      <c r="V144" s="9"/>
      <c r="W144" s="9"/>
    </row>
    <row r="145" spans="1:23">
      <c r="A145" s="111">
        <f>IF(ISBLANK(English!A145),"",English!A145)</f>
        <v>1980</v>
      </c>
      <c r="B145" s="88">
        <f>IF(ISBLANK(English!B145),"",English!B145)</f>
        <v>6623</v>
      </c>
      <c r="C145" s="88">
        <f>IF(ISBLANK(English!C145),"",English!C145)</f>
        <v>2720</v>
      </c>
      <c r="D145" s="88">
        <f>IF(ISBLANK(English!D145),"",English!D145)</f>
        <v>9343</v>
      </c>
      <c r="E145" s="120">
        <f>IF(ISBLANK(English!E145),"",English!E145)</f>
        <v>35663</v>
      </c>
      <c r="F145" s="88">
        <f>IF(ISBLANK(English!F145),"",English!F145)</f>
        <v>12312</v>
      </c>
      <c r="G145" s="89">
        <f>IF(ISBLANK(English!G145),"",English!G145)</f>
        <v>47975</v>
      </c>
      <c r="H145" s="3" t="str">
        <f>IF(ISBLANK(English!H145),"",English!H145)</f>
        <v/>
      </c>
      <c r="I145" s="3" t="str">
        <f>IF(ISBLANK(English!I145),"",English!I145)</f>
        <v/>
      </c>
      <c r="J145" s="3" t="str">
        <f>IF(ISBLANK(English!J145),"",English!J145)</f>
        <v/>
      </c>
      <c r="Q145" s="9"/>
      <c r="R145" s="9"/>
      <c r="S145" s="9"/>
      <c r="T145" s="9"/>
      <c r="U145" s="9"/>
      <c r="V145" s="9"/>
      <c r="W145" s="9"/>
    </row>
    <row r="146" spans="1:23">
      <c r="A146" s="111">
        <f>IF(ISBLANK(English!A146),"",English!A146)</f>
        <v>1990</v>
      </c>
      <c r="B146" s="88">
        <f>IF(ISBLANK(English!B146),"",English!B146)</f>
        <v>19254</v>
      </c>
      <c r="C146" s="88">
        <f>IF(ISBLANK(English!C146),"",English!C146)</f>
        <v>11416</v>
      </c>
      <c r="D146" s="88">
        <f>IF(ISBLANK(English!D146),"",English!D146)</f>
        <v>30670</v>
      </c>
      <c r="E146" s="120">
        <f>IF(ISBLANK(English!E146),"",English!E146)</f>
        <v>108001</v>
      </c>
      <c r="F146" s="88">
        <f>IF(ISBLANK(English!F146),"",English!F146)</f>
        <v>48393</v>
      </c>
      <c r="G146" s="89">
        <f>IF(ISBLANK(English!G146),"",English!G146)</f>
        <v>156394</v>
      </c>
      <c r="H146" s="3" t="str">
        <f>IF(ISBLANK(English!H146),"",English!H146)</f>
        <v/>
      </c>
      <c r="I146" s="3" t="str">
        <f>IF(ISBLANK(English!I146),"",English!I146)</f>
        <v/>
      </c>
      <c r="J146" s="3" t="str">
        <f>IF(ISBLANK(English!J146),"",English!J146)</f>
        <v/>
      </c>
      <c r="Q146" s="9"/>
      <c r="R146" s="9"/>
      <c r="S146" s="9"/>
      <c r="T146" s="9"/>
      <c r="U146" s="9"/>
      <c r="V146" s="9"/>
      <c r="W146" s="9"/>
    </row>
    <row r="147" spans="1:23">
      <c r="A147" s="111">
        <f>IF(ISBLANK(English!A147),"",English!A147)</f>
        <v>2000</v>
      </c>
      <c r="B147" s="88">
        <f>IF(ISBLANK(English!B147),"",English!B147)</f>
        <v>41540</v>
      </c>
      <c r="C147" s="88">
        <f>IF(ISBLANK(English!C147),"",English!C147)</f>
        <v>49421</v>
      </c>
      <c r="D147" s="88">
        <f>IF(ISBLANK(English!D147),"",English!D147)</f>
        <v>90961</v>
      </c>
      <c r="E147" s="120">
        <f>IF(ISBLANK(English!E147),"",English!E147)</f>
        <v>254048</v>
      </c>
      <c r="F147" s="88">
        <f>IF(ISBLANK(English!F147),"",English!F147)</f>
        <v>263358</v>
      </c>
      <c r="G147" s="89">
        <f>IF(ISBLANK(English!G147),"",English!G147)</f>
        <v>517406</v>
      </c>
      <c r="H147" s="3" t="str">
        <f>IF(ISBLANK(English!H147),"",English!H147)</f>
        <v/>
      </c>
      <c r="I147" s="3" t="str">
        <f>IF(ISBLANK(English!I147),"",English!I147)</f>
        <v/>
      </c>
      <c r="J147" s="3" t="str">
        <f>IF(ISBLANK(English!J147),"",English!J147)</f>
        <v/>
      </c>
      <c r="Q147" s="9"/>
      <c r="R147" s="9"/>
      <c r="S147" s="9"/>
      <c r="T147" s="9"/>
      <c r="U147" s="9"/>
      <c r="V147" s="9"/>
      <c r="W147" s="9"/>
    </row>
    <row r="148" spans="1:23">
      <c r="A148" s="111">
        <f>IF(ISBLANK(English!A148),"",English!A148)</f>
        <v>2010</v>
      </c>
      <c r="B148" s="88">
        <f>IF(ISBLANK(English!B148),"",English!B148)</f>
        <v>78904</v>
      </c>
      <c r="C148" s="88">
        <f>IF(ISBLANK(English!C148),"",English!C148)</f>
        <v>63150</v>
      </c>
      <c r="D148" s="88">
        <f>IF(ISBLANK(English!D148),"",English!D148)</f>
        <v>142054</v>
      </c>
      <c r="E148" s="120">
        <f>IF(ISBLANK(English!E148),"",English!E148)</f>
        <v>534385</v>
      </c>
      <c r="F148" s="88">
        <f>IF(ISBLANK(English!F148),"",English!F148)</f>
        <v>526369</v>
      </c>
      <c r="G148" s="89">
        <f>IF(ISBLANK(English!G148),"",English!G148)</f>
        <v>1060754</v>
      </c>
      <c r="Q148" s="9"/>
      <c r="R148" s="9"/>
      <c r="S148" s="9"/>
      <c r="T148" s="9"/>
      <c r="U148" s="9"/>
      <c r="V148" s="9"/>
      <c r="W148" s="9"/>
    </row>
    <row r="149" spans="1:23">
      <c r="A149" s="111"/>
      <c r="B149" s="88"/>
      <c r="C149" s="88"/>
      <c r="D149" s="88"/>
      <c r="E149" s="120"/>
      <c r="F149" s="88"/>
      <c r="G149" s="89"/>
      <c r="Q149" s="9"/>
      <c r="R149" s="9"/>
      <c r="S149" s="9"/>
      <c r="T149" s="9"/>
      <c r="U149" s="9"/>
      <c r="V149" s="9"/>
      <c r="W149" s="9"/>
    </row>
    <row r="150" spans="1:23">
      <c r="A150" s="111">
        <f>IF(ISBLANK(English!A150),"",English!A150)</f>
        <v>2015</v>
      </c>
      <c r="B150" s="88">
        <f>IF(ISBLANK(English!B150),"",English!B150)</f>
        <v>92541</v>
      </c>
      <c r="C150" s="88">
        <f>IF(ISBLANK(English!C150),"",English!C150)</f>
        <v>67292</v>
      </c>
      <c r="D150" s="88">
        <f>IF(ISBLANK(English!D150),"",English!D150)</f>
        <v>159833</v>
      </c>
      <c r="E150" s="120">
        <f>IF(ISBLANK(English!E150),"",English!E150)</f>
        <v>732585</v>
      </c>
      <c r="F150" s="88">
        <f>IF(ISBLANK(English!F150),"",English!F150)</f>
        <v>867578</v>
      </c>
      <c r="G150" s="89">
        <f>IF(ISBLANK(English!G150),"",English!G150)</f>
        <v>1600163</v>
      </c>
      <c r="H150" s="3" t="str">
        <f>IF(ISBLANK(English!H150),"",English!H150)</f>
        <v/>
      </c>
      <c r="I150" s="3" t="str">
        <f>IF(ISBLANK(English!I150),"",English!I150)</f>
        <v/>
      </c>
      <c r="J150" s="3" t="str">
        <f>IF(ISBLANK(English!J150),"",English!J150)</f>
        <v/>
      </c>
      <c r="Q150" s="9"/>
      <c r="R150" s="9"/>
      <c r="S150" s="9"/>
      <c r="T150" s="9"/>
      <c r="U150" s="9"/>
      <c r="V150" s="9"/>
      <c r="W150" s="9"/>
    </row>
    <row r="151" spans="1:23">
      <c r="A151" s="111">
        <f>IF(ISBLANK(English!A151),"",English!A151)</f>
        <v>2016</v>
      </c>
      <c r="B151" s="88">
        <f>IF(ISBLANK(English!B151),"",English!B151)</f>
        <v>97384</v>
      </c>
      <c r="C151" s="88">
        <f>IF(ISBLANK(English!C151),"",English!C151)</f>
        <v>86038</v>
      </c>
      <c r="D151" s="88">
        <f>IF(ISBLANK(English!D151),"",English!D151)</f>
        <v>183422</v>
      </c>
      <c r="E151" s="120">
        <f>IF(ISBLANK(English!E151),"",English!E151)</f>
        <v>782752</v>
      </c>
      <c r="F151" s="88">
        <f>IF(ISBLANK(English!F151),"",English!F151)</f>
        <v>855481</v>
      </c>
      <c r="G151" s="89">
        <f>IF(ISBLANK(English!G151),"",English!G151)</f>
        <v>1638233</v>
      </c>
      <c r="H151" s="3" t="str">
        <f>IF(ISBLANK(English!H151),"",English!H151)</f>
        <v/>
      </c>
      <c r="I151" s="3" t="str">
        <f>IF(ISBLANK(English!I151),"",English!I151)</f>
        <v/>
      </c>
      <c r="J151" s="3" t="str">
        <f>IF(ISBLANK(English!J151),"",English!J151)</f>
        <v/>
      </c>
      <c r="Q151" s="9"/>
      <c r="R151" s="9"/>
      <c r="S151" s="9"/>
      <c r="T151" s="9"/>
      <c r="U151" s="9"/>
      <c r="V151" s="9"/>
      <c r="W151" s="9"/>
    </row>
    <row r="152" spans="1:23">
      <c r="A152" s="111">
        <f>IF(ISBLANK(English!A152),"",English!A152)</f>
        <v>2017</v>
      </c>
      <c r="B152" s="88">
        <f>IF(ISBLANK(English!B152),"",English!B152)</f>
        <v>102137</v>
      </c>
      <c r="C152" s="88">
        <f>IF(ISBLANK(English!C152),"",English!C152)</f>
        <v>85829</v>
      </c>
      <c r="D152" s="88">
        <f>IF(ISBLANK(English!D152),"",English!D152)</f>
        <v>187966</v>
      </c>
      <c r="E152" s="120">
        <f>IF(ISBLANK(English!E152),"",English!E152)</f>
        <v>827436</v>
      </c>
      <c r="F152" s="88">
        <f>IF(ISBLANK(English!F152),"",English!F152)</f>
        <v>852965</v>
      </c>
      <c r="G152" s="89">
        <f>IF(ISBLANK(English!G152),"",English!G152)</f>
        <v>1680401</v>
      </c>
      <c r="H152" s="3" t="str">
        <f>IF(ISBLANK(English!H152),"",English!H152)</f>
        <v/>
      </c>
      <c r="I152" s="3" t="str">
        <f>IF(ISBLANK(English!I152),"",English!I152)</f>
        <v/>
      </c>
      <c r="J152" s="3" t="str">
        <f>IF(ISBLANK(English!J152),"",English!J152)</f>
        <v/>
      </c>
      <c r="Q152" s="9"/>
      <c r="R152" s="9"/>
      <c r="S152" s="9"/>
      <c r="T152" s="9"/>
      <c r="U152" s="9"/>
      <c r="V152" s="9"/>
      <c r="W152" s="9"/>
    </row>
    <row r="153" spans="1:23">
      <c r="A153" s="111">
        <f>IF(ISBLANK(English!A153),"",English!A153)</f>
        <v>2018</v>
      </c>
      <c r="B153" s="88">
        <f>IF(ISBLANK(English!B153),"",English!B153)</f>
        <v>113291</v>
      </c>
      <c r="C153" s="88">
        <f>IF(ISBLANK(English!C153),"",English!C153)</f>
        <v>84828</v>
      </c>
      <c r="D153" s="88">
        <f>IF(ISBLANK(English!D153),"",English!D153)</f>
        <v>198119</v>
      </c>
      <c r="E153" s="120">
        <f>IF(ISBLANK(English!E153),"",English!E153)</f>
        <v>825708</v>
      </c>
      <c r="F153" s="88">
        <f>IF(ISBLANK(English!F153),"",English!F153)</f>
        <v>898175</v>
      </c>
      <c r="G153" s="89">
        <f>IF(ISBLANK(English!G153),"",English!G153)</f>
        <v>1723883</v>
      </c>
      <c r="Q153" s="9"/>
      <c r="R153" s="9"/>
      <c r="S153" s="9"/>
      <c r="T153" s="9"/>
      <c r="U153" s="9"/>
      <c r="V153" s="9"/>
      <c r="W153" s="9"/>
    </row>
    <row r="154" spans="1:23">
      <c r="A154" s="111">
        <f>IF(ISBLANK(English!A154),"",English!A154)</f>
        <v>2019</v>
      </c>
      <c r="B154" s="88">
        <f>IF(ISBLANK(English!B154),"",English!B154)</f>
        <v>118514</v>
      </c>
      <c r="C154" s="88">
        <f>IF(ISBLANK(English!C154),"",English!C154)</f>
        <v>86293</v>
      </c>
      <c r="D154" s="88">
        <f>IF(ISBLANK(English!D154),"",English!D154)</f>
        <v>204807</v>
      </c>
      <c r="E154" s="120">
        <f>IF(ISBLANK(English!E154),"",English!E154)</f>
        <v>914359</v>
      </c>
      <c r="F154" s="88">
        <f>IF(ISBLANK(English!F154),"",English!F154)</f>
        <v>951455</v>
      </c>
      <c r="G154" s="89">
        <f>IF(ISBLANK(English!G154),"",English!G154)</f>
        <v>1865814</v>
      </c>
      <c r="Q154" s="9"/>
      <c r="R154" s="9"/>
      <c r="S154" s="9"/>
      <c r="T154" s="9"/>
      <c r="U154" s="9"/>
      <c r="V154" s="9"/>
      <c r="W154" s="9"/>
    </row>
    <row r="155" spans="1:23">
      <c r="A155" s="111">
        <f>IF(ISBLANK(English!A155),"",English!A155)</f>
        <v>2020</v>
      </c>
      <c r="B155" s="88">
        <f>IF(ISBLANK(English!B155),"",English!B155)</f>
        <v>119508</v>
      </c>
      <c r="C155" s="88">
        <f>IF(ISBLANK(English!C155),"",English!C155)</f>
        <v>109113</v>
      </c>
      <c r="D155" s="88">
        <f>IF(ISBLANK(English!D155),"",English!D155)</f>
        <v>228621</v>
      </c>
      <c r="E155" s="120">
        <f>IF(ISBLANK(English!E155),"",English!E155)</f>
        <v>973337</v>
      </c>
      <c r="F155" s="88">
        <f>IF(ISBLANK(English!F155),"",English!F155)</f>
        <v>1163660</v>
      </c>
      <c r="G155" s="89">
        <f>IF(ISBLANK(English!G155),"",English!G155)</f>
        <v>2136997</v>
      </c>
      <c r="Q155" s="9"/>
      <c r="R155" s="9"/>
      <c r="S155" s="9"/>
      <c r="T155" s="9"/>
      <c r="U155" s="9"/>
      <c r="V155" s="9"/>
      <c r="W155" s="9"/>
    </row>
    <row r="156" spans="1:23">
      <c r="A156" s="111"/>
      <c r="B156" s="88"/>
      <c r="C156" s="88"/>
      <c r="D156" s="88"/>
      <c r="E156" s="120"/>
      <c r="F156" s="88"/>
      <c r="G156" s="89"/>
      <c r="Q156" s="9"/>
      <c r="R156" s="9"/>
      <c r="S156" s="9"/>
      <c r="T156" s="9"/>
      <c r="U156" s="9"/>
      <c r="V156" s="9"/>
      <c r="W156" s="9"/>
    </row>
    <row r="157" spans="1:23" ht="14.4" thickBot="1">
      <c r="A157" s="112">
        <f>IF(ISBLANK(English!A157),"",English!A157)</f>
        <v>2021</v>
      </c>
      <c r="B157" s="92">
        <f>IF(ISBLANK(English!B157),"",English!B157)</f>
        <v>132539</v>
      </c>
      <c r="C157" s="92">
        <f>IF(ISBLANK(English!C157),"",English!C157)</f>
        <v>122914</v>
      </c>
      <c r="D157" s="92">
        <f>IF(ISBLANK(English!D157),"",English!D157)</f>
        <v>255453</v>
      </c>
      <c r="E157" s="133">
        <f>IF(ISBLANK(English!E157),"",English!E157)</f>
        <v>1044654</v>
      </c>
      <c r="F157" s="92">
        <f>IF(ISBLANK(English!F157),"",English!F157)</f>
        <v>1200549</v>
      </c>
      <c r="G157" s="95">
        <f>IF(ISBLANK(English!G157),"",English!G157)</f>
        <v>2245203</v>
      </c>
      <c r="H157" s="3" t="str">
        <f>IF(ISBLANK(English!H157),"",English!H157)</f>
        <v/>
      </c>
      <c r="I157" s="3" t="str">
        <f>IF(ISBLANK(English!I157),"",English!I157)</f>
        <v/>
      </c>
      <c r="J157" s="3" t="str">
        <f>IF(ISBLANK(English!J157),"",English!J157)</f>
        <v/>
      </c>
    </row>
    <row r="158" spans="1:23" s="62" customFormat="1" ht="15.75" customHeight="1">
      <c r="A158" s="62" t="s">
        <v>71</v>
      </c>
      <c r="I158" s="62" t="str">
        <f>IF(ISBLANK(English!I158),"",English!I158)</f>
        <v/>
      </c>
      <c r="J158" s="62" t="str">
        <f>IF(ISBLANK(English!J158),"",English!J158)</f>
        <v/>
      </c>
    </row>
    <row r="159" spans="1:23" s="62" customFormat="1" ht="27.75" customHeight="1">
      <c r="A159" s="137" t="s">
        <v>72</v>
      </c>
      <c r="B159" s="137"/>
      <c r="C159" s="137"/>
      <c r="D159" s="137"/>
      <c r="E159" s="137"/>
      <c r="F159" s="137"/>
      <c r="G159" s="137"/>
      <c r="H159" s="62" t="str">
        <f>IF(ISBLANK(English!H159),"",English!H159)</f>
        <v/>
      </c>
      <c r="I159" s="62" t="str">
        <f>IF(ISBLANK(English!I159),"",English!I159)</f>
        <v/>
      </c>
      <c r="J159" s="62" t="str">
        <f>IF(ISBLANK(English!J159),"",English!J159)</f>
        <v/>
      </c>
    </row>
    <row r="160" spans="1:23" s="62" customFormat="1" ht="15.75" customHeight="1">
      <c r="A160" s="137" t="s">
        <v>79</v>
      </c>
      <c r="B160" s="137"/>
      <c r="C160" s="137"/>
      <c r="D160" s="137"/>
      <c r="E160" s="137"/>
      <c r="F160" s="137"/>
      <c r="G160" s="137"/>
      <c r="H160" s="62" t="str">
        <f>IF(ISBLANK(English!H160),"",English!H160)</f>
        <v/>
      </c>
      <c r="I160" s="62" t="str">
        <f>IF(ISBLANK(English!I160),"",English!I160)</f>
        <v/>
      </c>
      <c r="J160" s="62" t="str">
        <f>IF(ISBLANK(English!J160),"",English!J160)</f>
        <v/>
      </c>
    </row>
    <row r="161" spans="1:10" s="62" customFormat="1" ht="15.75" customHeight="1">
      <c r="A161" s="137" t="s">
        <v>80</v>
      </c>
      <c r="B161" s="137"/>
      <c r="C161" s="137"/>
      <c r="D161" s="137"/>
      <c r="E161" s="137"/>
      <c r="F161" s="137"/>
      <c r="G161" s="137"/>
      <c r="H161" s="62" t="str">
        <f>IF(ISBLANK(English!H161),"",English!H161)</f>
        <v/>
      </c>
      <c r="I161" s="62" t="str">
        <f>IF(ISBLANK(English!I161),"",English!I161)</f>
        <v/>
      </c>
      <c r="J161" s="62" t="str">
        <f>IF(ISBLANK(English!J161),"",English!J161)</f>
        <v/>
      </c>
    </row>
  </sheetData>
  <mergeCells count="30">
    <mergeCell ref="A27:A28"/>
    <mergeCell ref="B27:C27"/>
    <mergeCell ref="D27:D28"/>
    <mergeCell ref="E27:F27"/>
    <mergeCell ref="G27:G28"/>
    <mergeCell ref="A2:G2"/>
    <mergeCell ref="A4:G4"/>
    <mergeCell ref="B5:D5"/>
    <mergeCell ref="E5:G5"/>
    <mergeCell ref="A26:G26"/>
    <mergeCell ref="A118:I118"/>
    <mergeCell ref="A45:G45"/>
    <mergeCell ref="A46:G46"/>
    <mergeCell ref="A50:I50"/>
    <mergeCell ref="A51:A52"/>
    <mergeCell ref="B51:C51"/>
    <mergeCell ref="D51:E51"/>
    <mergeCell ref="F51:H51"/>
    <mergeCell ref="I51:I52"/>
    <mergeCell ref="A70:I70"/>
    <mergeCell ref="A73:J73"/>
    <mergeCell ref="A92:J92"/>
    <mergeCell ref="A97:I97"/>
    <mergeCell ref="A161:G161"/>
    <mergeCell ref="A139:G139"/>
    <mergeCell ref="A140:A141"/>
    <mergeCell ref="B140:D140"/>
    <mergeCell ref="E140:G140"/>
    <mergeCell ref="A159:G159"/>
    <mergeCell ref="A160:G160"/>
  </mergeCells>
  <pageMargins left="0.7" right="0.7" top="0.75" bottom="0.75" header="0.3" footer="0.3"/>
  <pageSetup scale="83" fitToHeight="0" orientation="landscape" r:id="rId1"/>
  <rowBreaks count="6" manualBreakCount="6">
    <brk id="25" max="9" man="1"/>
    <brk id="49" max="9" man="1"/>
    <brk id="72" max="9" man="1"/>
    <brk id="96" max="9" man="1"/>
    <brk id="117" max="9" man="1"/>
    <brk id="1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6CD76925A3B41BCF30CBEE8F6AB87" ma:contentTypeVersion="10" ma:contentTypeDescription="Create a new document." ma:contentTypeScope="" ma:versionID="21c24cd4140a67ad2c409d6ac0ed46e0">
  <xsd:schema xmlns:xsd="http://www.w3.org/2001/XMLSchema" xmlns:xs="http://www.w3.org/2001/XMLSchema" xmlns:p="http://schemas.microsoft.com/office/2006/metadata/properties" xmlns:ns2="97d9c044-70b5-480d-aae9-6ae987ddc446" xmlns:ns3="61b91673-90ca-450f-9803-f5921406cb65" targetNamespace="http://schemas.microsoft.com/office/2006/metadata/properties" ma:root="true" ma:fieldsID="103b756309972c528cc860eaf35d0704" ns2:_="" ns3:_="">
    <xsd:import namespace="97d9c044-70b5-480d-aae9-6ae987ddc446"/>
    <xsd:import namespace="61b91673-90ca-450f-9803-f5921406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044-70b5-480d-aae9-6ae987dd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91673-90ca-450f-9803-f5921406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527B2-D485-429C-AE3A-192423C98BA9}"/>
</file>

<file path=customXml/itemProps2.xml><?xml version="1.0" encoding="utf-8"?>
<ds:datastoreItem xmlns:ds="http://schemas.openxmlformats.org/officeDocument/2006/customXml" ds:itemID="{5A58D2F4-EF69-40FF-8D75-838D2B27EF49}"/>
</file>

<file path=customXml/itemProps3.xml><?xml version="1.0" encoding="utf-8"?>
<ds:datastoreItem xmlns:ds="http://schemas.openxmlformats.org/officeDocument/2006/customXml" ds:itemID="{160AC462-BDD7-4F25-8D7B-47D1CD673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Francais</vt:lpstr>
      <vt:lpstr>Francais!Print_Area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Gupta</dc:creator>
  <cp:lastModifiedBy>Anthony Ng</cp:lastModifiedBy>
  <cp:lastPrinted>2019-08-27T19:39:44Z</cp:lastPrinted>
  <dcterms:created xsi:type="dcterms:W3CDTF">2016-07-08T14:56:13Z</dcterms:created>
  <dcterms:modified xsi:type="dcterms:W3CDTF">2022-09-06T18:54:40Z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0x010100F4C6CD76925A3B41BCF30CBEE8F6AB87</vt:lpwstr>
  </property>
</Properties>
</file>